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480" yWindow="150" windowWidth="19605" windowHeight="7785"/>
  </bookViews>
  <sheets>
    <sheet name="上下水道料金計算表" sheetId="7" r:id="rId1"/>
    <sheet name="計算式（一般用）" sheetId="2" state="hidden" r:id="rId2"/>
  </sheets>
  <calcPr calcId="145621"/>
</workbook>
</file>

<file path=xl/calcChain.xml><?xml version="1.0" encoding="utf-8"?>
<calcChain xmlns="http://schemas.openxmlformats.org/spreadsheetml/2006/main">
  <c r="B5" i="2" l="1"/>
  <c r="B29" i="2" l="1"/>
  <c r="D5" i="2" l="1"/>
  <c r="N8" i="2" l="1"/>
  <c r="N15" i="2" l="1"/>
  <c r="N18" i="2"/>
  <c r="N6" i="2"/>
  <c r="N16" i="2"/>
  <c r="N5" i="2"/>
  <c r="N17" i="2"/>
  <c r="N7" i="2"/>
  <c r="H13" i="2" l="1"/>
  <c r="F13" i="2" s="1"/>
  <c r="J26" i="7" s="1"/>
  <c r="H5" i="2"/>
  <c r="F5" i="2" s="1"/>
  <c r="C26" i="7" s="1"/>
  <c r="F33" i="7" l="1"/>
</calcChain>
</file>

<file path=xl/comments1.xml><?xml version="1.0" encoding="utf-8"?>
<comments xmlns="http://schemas.openxmlformats.org/spreadsheetml/2006/main">
  <authors>
    <author xml:space="preserve"> </author>
  </authors>
  <commentList>
    <comment ref="G9" authorId="0">
      <text>
        <r>
          <rPr>
            <b/>
            <sz val="9"/>
            <color indexed="81"/>
            <rFont val="ＭＳ Ｐゴシック"/>
            <family val="3"/>
            <charset val="128"/>
          </rPr>
          <t>メーター器の口径は，「水道使用のお知らせ」用紙又は「納入通知書」に記載されております。（直接設置してあるメーター器でもご確認できます）</t>
        </r>
      </text>
    </comment>
    <comment ref="C16" authorId="0">
      <text>
        <r>
          <rPr>
            <b/>
            <sz val="9"/>
            <color indexed="81"/>
            <rFont val="ＭＳ Ｐゴシック"/>
            <family val="3"/>
            <charset val="128"/>
          </rPr>
          <t>２ヶ月間の使用水量を入力してください。
（なお，下水道料金のみを確認される場合には，使用水量が排除汚水量として入力してください。）</t>
        </r>
      </text>
    </comment>
  </commentList>
</comments>
</file>

<file path=xl/sharedStrings.xml><?xml version="1.0" encoding="utf-8"?>
<sst xmlns="http://schemas.openxmlformats.org/spreadsheetml/2006/main" count="139" uniqueCount="103">
  <si>
    <t>使用量</t>
    <rPh sb="0" eb="2">
      <t>シヨウ</t>
    </rPh>
    <rPh sb="2" eb="3">
      <t>リョウ</t>
    </rPh>
    <phoneticPr fontId="1"/>
  </si>
  <si>
    <t>金額</t>
    <rPh sb="0" eb="2">
      <t>キンガク</t>
    </rPh>
    <phoneticPr fontId="1"/>
  </si>
  <si>
    <t>以上</t>
    <rPh sb="0" eb="2">
      <t>イジョウ</t>
    </rPh>
    <phoneticPr fontId="1"/>
  </si>
  <si>
    <t>以下</t>
    <rPh sb="0" eb="2">
      <t>イカ</t>
    </rPh>
    <phoneticPr fontId="1"/>
  </si>
  <si>
    <t>単価</t>
    <rPh sb="0" eb="2">
      <t>タンカ</t>
    </rPh>
    <phoneticPr fontId="1"/>
  </si>
  <si>
    <t>作業</t>
    <rPh sb="0" eb="2">
      <t>サギョウ</t>
    </rPh>
    <phoneticPr fontId="1"/>
  </si>
  <si>
    <t>基本料金</t>
    <rPh sb="0" eb="2">
      <t>キホン</t>
    </rPh>
    <rPh sb="2" eb="4">
      <t>リョウキン</t>
    </rPh>
    <phoneticPr fontId="1"/>
  </si>
  <si>
    <t>20mm</t>
    <phoneticPr fontId="1"/>
  </si>
  <si>
    <t>25mm</t>
    <phoneticPr fontId="1"/>
  </si>
  <si>
    <t>30mm</t>
    <phoneticPr fontId="1"/>
  </si>
  <si>
    <t>50mm</t>
    <phoneticPr fontId="1"/>
  </si>
  <si>
    <t>口径単価</t>
    <rPh sb="0" eb="2">
      <t>コウケイ</t>
    </rPh>
    <rPh sb="2" eb="4">
      <t>タンカ</t>
    </rPh>
    <phoneticPr fontId="1"/>
  </si>
  <si>
    <t>+</t>
    <phoneticPr fontId="1"/>
  </si>
  <si>
    <t>＝</t>
    <phoneticPr fontId="1"/>
  </si>
  <si>
    <t>※下記の単価を手入力</t>
    <rPh sb="1" eb="3">
      <t>カキ</t>
    </rPh>
    <rPh sb="4" eb="6">
      <t>タンカ</t>
    </rPh>
    <rPh sb="7" eb="8">
      <t>テ</t>
    </rPh>
    <rPh sb="8" eb="10">
      <t>ニュウリョク</t>
    </rPh>
    <phoneticPr fontId="1"/>
  </si>
  <si>
    <t>※手入力</t>
    <rPh sb="1" eb="2">
      <t>テ</t>
    </rPh>
    <rPh sb="2" eb="4">
      <t>ニュウリョク</t>
    </rPh>
    <phoneticPr fontId="1"/>
  </si>
  <si>
    <t>上水道</t>
    <rPh sb="0" eb="3">
      <t>ジョウスイドウ</t>
    </rPh>
    <phoneticPr fontId="1"/>
  </si>
  <si>
    <t>下水道</t>
    <rPh sb="0" eb="2">
      <t>ゲスイ</t>
    </rPh>
    <rPh sb="2" eb="3">
      <t>ドウ</t>
    </rPh>
    <phoneticPr fontId="1"/>
  </si>
  <si>
    <t>上下水道料金計算表（一般用）</t>
    <rPh sb="0" eb="2">
      <t>ジョウゲ</t>
    </rPh>
    <rPh sb="2" eb="4">
      <t>スイドウ</t>
    </rPh>
    <rPh sb="4" eb="6">
      <t>リョウキン</t>
    </rPh>
    <rPh sb="6" eb="8">
      <t>ケイサン</t>
    </rPh>
    <rPh sb="8" eb="9">
      <t>ヒョウ</t>
    </rPh>
    <rPh sb="10" eb="12">
      <t>イッパン</t>
    </rPh>
    <rPh sb="12" eb="13">
      <t>ヨウ</t>
    </rPh>
    <phoneticPr fontId="1"/>
  </si>
  <si>
    <t>円</t>
    <rPh sb="0" eb="1">
      <t>エン</t>
    </rPh>
    <phoneticPr fontId="1"/>
  </si>
  <si>
    <t>＜水道使用料金の計算方法＞</t>
    <rPh sb="1" eb="3">
      <t>スイドウ</t>
    </rPh>
    <rPh sb="3" eb="5">
      <t>シヨウ</t>
    </rPh>
    <rPh sb="5" eb="7">
      <t>リョウキン</t>
    </rPh>
    <rPh sb="8" eb="10">
      <t>ケイサン</t>
    </rPh>
    <rPh sb="10" eb="12">
      <t>ホウホウ</t>
    </rPh>
    <phoneticPr fontId="8"/>
  </si>
  <si>
    <t>㎥</t>
    <phoneticPr fontId="1"/>
  </si>
  <si>
    <t>＜下水道使用料金の計算方法（公共下水，農集のみ）＞</t>
    <rPh sb="1" eb="2">
      <t>ゲ</t>
    </rPh>
    <rPh sb="2" eb="4">
      <t>スイドウ</t>
    </rPh>
    <rPh sb="4" eb="6">
      <t>シヨウ</t>
    </rPh>
    <rPh sb="6" eb="8">
      <t>リョウキン</t>
    </rPh>
    <rPh sb="9" eb="11">
      <t>ケイサン</t>
    </rPh>
    <rPh sb="11" eb="13">
      <t>ホウホウ</t>
    </rPh>
    <rPh sb="14" eb="16">
      <t>コウキョウ</t>
    </rPh>
    <rPh sb="16" eb="18">
      <t>ゲスイ</t>
    </rPh>
    <rPh sb="19" eb="20">
      <t>ノウ</t>
    </rPh>
    <phoneticPr fontId="8"/>
  </si>
  <si>
    <t>② 使用水量を入力</t>
    <rPh sb="2" eb="4">
      <t>シヨウ</t>
    </rPh>
    <rPh sb="4" eb="6">
      <t>スイリョウ</t>
    </rPh>
    <rPh sb="7" eb="9">
      <t>ニュウリョク</t>
    </rPh>
    <phoneticPr fontId="1"/>
  </si>
  <si>
    <t>◎上水道料金</t>
    <rPh sb="1" eb="4">
      <t>ジョウスイドウ</t>
    </rPh>
    <rPh sb="4" eb="6">
      <t>リョウキン</t>
    </rPh>
    <phoneticPr fontId="1"/>
  </si>
  <si>
    <r>
      <t>◎下水道料金</t>
    </r>
    <r>
      <rPr>
        <sz val="9"/>
        <color rgb="FFFF0000"/>
        <rFont val="IPAexゴシック"/>
        <family val="3"/>
        <charset val="128"/>
      </rPr>
      <t>(公共下水，農集のみ)</t>
    </r>
    <rPh sb="1" eb="3">
      <t>ゲスイ</t>
    </rPh>
    <rPh sb="4" eb="6">
      <t>リョウキン</t>
    </rPh>
    <rPh sb="7" eb="9">
      <t>コウキョウ</t>
    </rPh>
    <rPh sb="9" eb="11">
      <t>ゲスイ</t>
    </rPh>
    <rPh sb="12" eb="13">
      <t>ノウ</t>
    </rPh>
    <rPh sb="13" eb="14">
      <t>シュウ</t>
    </rPh>
    <phoneticPr fontId="1"/>
  </si>
  <si>
    <t>＜入力欄＞</t>
    <rPh sb="1" eb="3">
      <t>ニュウリョク</t>
    </rPh>
    <rPh sb="3" eb="4">
      <t>ラン</t>
    </rPh>
    <phoneticPr fontId="1"/>
  </si>
  <si>
    <t>◇ 使用水量が20㎥以上の場合</t>
    <rPh sb="2" eb="4">
      <t>シヨウ</t>
    </rPh>
    <rPh sb="4" eb="6">
      <t>スイリョウ</t>
    </rPh>
    <rPh sb="10" eb="12">
      <t>イジョウ</t>
    </rPh>
    <rPh sb="13" eb="15">
      <t>バアイ</t>
    </rPh>
    <phoneticPr fontId="8"/>
  </si>
  <si>
    <t>◇ 使用水量が20㎥まで</t>
    <rPh sb="2" eb="4">
      <t>シヨウ</t>
    </rPh>
    <rPh sb="4" eb="6">
      <t>スイリョウ</t>
    </rPh>
    <phoneticPr fontId="1"/>
  </si>
  <si>
    <t xml:space="preserve">    ※合計額計算後に１円未満の端数は切り捨てます。</t>
    <rPh sb="5" eb="7">
      <t>ゴウケイ</t>
    </rPh>
    <rPh sb="7" eb="8">
      <t>ガク</t>
    </rPh>
    <rPh sb="8" eb="10">
      <t>ケイサン</t>
    </rPh>
    <rPh sb="10" eb="11">
      <t>ゴ</t>
    </rPh>
    <rPh sb="13" eb="14">
      <t>エン</t>
    </rPh>
    <rPh sb="14" eb="16">
      <t>ミマン</t>
    </rPh>
    <rPh sb="17" eb="19">
      <t>ハスウ</t>
    </rPh>
    <rPh sb="20" eb="21">
      <t>キ</t>
    </rPh>
    <rPh sb="22" eb="23">
      <t>ス</t>
    </rPh>
    <phoneticPr fontId="8"/>
  </si>
  <si>
    <t>小美玉市　上・下水道使用料金　計算表</t>
    <rPh sb="0" eb="4">
      <t>オミタマシ</t>
    </rPh>
    <rPh sb="5" eb="6">
      <t>ウエ</t>
    </rPh>
    <rPh sb="7" eb="10">
      <t>ゲスイドウ</t>
    </rPh>
    <rPh sb="8" eb="10">
      <t>スイドウ</t>
    </rPh>
    <rPh sb="10" eb="12">
      <t>シヨウ</t>
    </rPh>
    <rPh sb="12" eb="13">
      <t>リョウ</t>
    </rPh>
    <rPh sb="13" eb="14">
      <t>キン</t>
    </rPh>
    <rPh sb="15" eb="17">
      <t>ケイサン</t>
    </rPh>
    <rPh sb="17" eb="18">
      <t>ヒョウ</t>
    </rPh>
    <phoneticPr fontId="1"/>
  </si>
  <si>
    <t>従量料金
(1㎥につき)</t>
    <rPh sb="0" eb="2">
      <t>ジュウリョウ</t>
    </rPh>
    <rPh sb="2" eb="4">
      <t>リョウキン</t>
    </rPh>
    <phoneticPr fontId="1"/>
  </si>
  <si>
    <t>口径</t>
    <rPh sb="0" eb="2">
      <t>コウケイ</t>
    </rPh>
    <phoneticPr fontId="1"/>
  </si>
  <si>
    <t>料金</t>
    <rPh sb="0" eb="2">
      <t>リョウキン</t>
    </rPh>
    <phoneticPr fontId="1"/>
  </si>
  <si>
    <t>水道
メーター
使用料</t>
    <rPh sb="0" eb="2">
      <t>スイドウ</t>
    </rPh>
    <rPh sb="8" eb="10">
      <t>シヨウ</t>
    </rPh>
    <rPh sb="10" eb="11">
      <t>リョウ</t>
    </rPh>
    <phoneticPr fontId="1"/>
  </si>
  <si>
    <t>13mm</t>
    <phoneticPr fontId="1"/>
  </si>
  <si>
    <t>使用料金（税込）</t>
    <rPh sb="0" eb="2">
      <t>シヨウ</t>
    </rPh>
    <rPh sb="2" eb="4">
      <t>リョウキン</t>
    </rPh>
    <rPh sb="5" eb="7">
      <t>ゼイコ</t>
    </rPh>
    <phoneticPr fontId="1"/>
  </si>
  <si>
    <t>２０㎥まで</t>
    <phoneticPr fontId="1"/>
  </si>
  <si>
    <t>２１㎥から４０㎥まで</t>
    <phoneticPr fontId="1"/>
  </si>
  <si>
    <t>４１㎥から８０㎥まで</t>
    <phoneticPr fontId="1"/>
  </si>
  <si>
    <t>８１㎥を超えるもの</t>
    <rPh sb="4" eb="5">
      <t>コ</t>
    </rPh>
    <phoneticPr fontId="1"/>
  </si>
  <si>
    <t>下水道料金（税込）</t>
    <rPh sb="0" eb="2">
      <t>ゲスイ</t>
    </rPh>
    <rPh sb="2" eb="3">
      <t>ドウ</t>
    </rPh>
    <rPh sb="3" eb="5">
      <t>リョウキン</t>
    </rPh>
    <rPh sb="6" eb="8">
      <t>ゼイコ</t>
    </rPh>
    <phoneticPr fontId="1"/>
  </si>
  <si>
    <t>浄化槽料金（税込）</t>
    <rPh sb="0" eb="3">
      <t>ジョウカソウ</t>
    </rPh>
    <rPh sb="3" eb="5">
      <t>リョウキン</t>
    </rPh>
    <rPh sb="6" eb="8">
      <t>ゼイコ</t>
    </rPh>
    <phoneticPr fontId="1"/>
  </si>
  <si>
    <t>75mm</t>
    <phoneticPr fontId="1"/>
  </si>
  <si>
    <t>排除汚水量</t>
    <rPh sb="0" eb="2">
      <t>ハイジョ</t>
    </rPh>
    <rPh sb="2" eb="4">
      <t>オスイ</t>
    </rPh>
    <rPh sb="4" eb="5">
      <t>スイリョウ</t>
    </rPh>
    <phoneticPr fontId="1"/>
  </si>
  <si>
    <t>２０㎥まで</t>
    <phoneticPr fontId="1"/>
  </si>
  <si>
    <t>４１㎥から６０㎥まで</t>
    <phoneticPr fontId="1"/>
  </si>
  <si>
    <t>６１㎥から１００㎥まで</t>
    <phoneticPr fontId="1"/>
  </si>
  <si>
    <t>１０１㎥から２００㎥まで</t>
    <phoneticPr fontId="1"/>
  </si>
  <si>
    <t>２０１㎥を超えるもの</t>
    <rPh sb="5" eb="6">
      <t>コ</t>
    </rPh>
    <phoneticPr fontId="1"/>
  </si>
  <si>
    <t>＜汚水量の算定＞</t>
    <rPh sb="1" eb="3">
      <t>オスイ</t>
    </rPh>
    <rPh sb="3" eb="4">
      <t>リョウ</t>
    </rPh>
    <rPh sb="5" eb="7">
      <t>サンテイ</t>
    </rPh>
    <phoneticPr fontId="1"/>
  </si>
  <si>
    <t>・市営水道をご使用の場合は，水道使用水量が汚水量になります。</t>
    <rPh sb="1" eb="3">
      <t>シエイ</t>
    </rPh>
    <rPh sb="3" eb="5">
      <t>スイドウ</t>
    </rPh>
    <rPh sb="7" eb="9">
      <t>シヨウ</t>
    </rPh>
    <rPh sb="10" eb="12">
      <t>バアイ</t>
    </rPh>
    <rPh sb="14" eb="16">
      <t>スイドウ</t>
    </rPh>
    <rPh sb="16" eb="18">
      <t>シヨウ</t>
    </rPh>
    <rPh sb="18" eb="20">
      <t>スイリョウ</t>
    </rPh>
    <rPh sb="21" eb="23">
      <t>オスイ</t>
    </rPh>
    <rPh sb="23" eb="24">
      <t>リョウ</t>
    </rPh>
    <phoneticPr fontId="1"/>
  </si>
  <si>
    <t>・上記両方を併用してご使用の場合は，水道使用水量と世帯人数１人につき</t>
    <rPh sb="1" eb="3">
      <t>ジョウキ</t>
    </rPh>
    <rPh sb="3" eb="5">
      <t>リョウホウ</t>
    </rPh>
    <rPh sb="6" eb="8">
      <t>ヘイヨウ</t>
    </rPh>
    <rPh sb="11" eb="13">
      <t>シヨウ</t>
    </rPh>
    <rPh sb="14" eb="16">
      <t>バアイ</t>
    </rPh>
    <rPh sb="18" eb="20">
      <t>スイドウ</t>
    </rPh>
    <rPh sb="20" eb="22">
      <t>シヨウ</t>
    </rPh>
    <rPh sb="22" eb="24">
      <t>スイリョウ</t>
    </rPh>
    <rPh sb="25" eb="27">
      <t>セタイ</t>
    </rPh>
    <rPh sb="27" eb="29">
      <t>ニンズウ</t>
    </rPh>
    <rPh sb="30" eb="31">
      <t>ニン</t>
    </rPh>
    <phoneticPr fontId="1"/>
  </si>
  <si>
    <t>＋</t>
    <phoneticPr fontId="1"/>
  </si>
  <si>
    <t>＝</t>
    <phoneticPr fontId="1"/>
  </si>
  <si>
    <t>※注意※　井戸水又は井戸水併用の場合には表示金額ではない別途計算方法となります。</t>
    <rPh sb="1" eb="3">
      <t>チュウイ</t>
    </rPh>
    <rPh sb="5" eb="7">
      <t>イド</t>
    </rPh>
    <rPh sb="7" eb="8">
      <t>スイ</t>
    </rPh>
    <rPh sb="8" eb="9">
      <t>マタ</t>
    </rPh>
    <rPh sb="10" eb="12">
      <t>イド</t>
    </rPh>
    <rPh sb="12" eb="13">
      <t>スイ</t>
    </rPh>
    <rPh sb="13" eb="15">
      <t>ヘイヨウ</t>
    </rPh>
    <rPh sb="16" eb="18">
      <t>バアイ</t>
    </rPh>
    <rPh sb="20" eb="22">
      <t>ヒョウジ</t>
    </rPh>
    <rPh sb="22" eb="24">
      <t>キンガク</t>
    </rPh>
    <rPh sb="28" eb="30">
      <t>ベット</t>
    </rPh>
    <rPh sb="30" eb="32">
      <t>ケイサン</t>
    </rPh>
    <rPh sb="32" eb="34">
      <t>ホウホウ</t>
    </rPh>
    <phoneticPr fontId="1"/>
  </si>
  <si>
    <t>水　量</t>
    <rPh sb="0" eb="1">
      <t>ミズ</t>
    </rPh>
    <rPh sb="2" eb="3">
      <t>リョウ</t>
    </rPh>
    <phoneticPr fontId="1"/>
  </si>
  <si>
    <t>40mm</t>
    <phoneticPr fontId="1"/>
  </si>
  <si>
    <r>
      <t>＜使用料金表示欄＞　</t>
    </r>
    <r>
      <rPr>
        <sz val="8"/>
        <rFont val="IPAexゴシック"/>
        <family val="3"/>
        <charset val="128"/>
      </rPr>
      <t>･･･表示料金には消費税分が含まれております</t>
    </r>
    <rPh sb="1" eb="3">
      <t>シヨウ</t>
    </rPh>
    <rPh sb="3" eb="5">
      <t>リョウキン</t>
    </rPh>
    <rPh sb="5" eb="7">
      <t>ヒョウジ</t>
    </rPh>
    <rPh sb="7" eb="8">
      <t>ラン</t>
    </rPh>
    <rPh sb="13" eb="15">
      <t>ヒョウジ</t>
    </rPh>
    <rPh sb="15" eb="17">
      <t>リョウキン</t>
    </rPh>
    <rPh sb="19" eb="22">
      <t>ショウヒゼイ</t>
    </rPh>
    <rPh sb="22" eb="23">
      <t>ブン</t>
    </rPh>
    <rPh sb="24" eb="25">
      <t>フク</t>
    </rPh>
    <phoneticPr fontId="1"/>
  </si>
  <si>
    <t>●上・下水道料金合計</t>
    <rPh sb="1" eb="2">
      <t>ウエ</t>
    </rPh>
    <rPh sb="3" eb="6">
      <t>ゲスイドウ</t>
    </rPh>
    <rPh sb="4" eb="6">
      <t>スイドウ</t>
    </rPh>
    <rPh sb="6" eb="8">
      <t>リョウキン</t>
    </rPh>
    <rPh sb="8" eb="10">
      <t>ゴウケイ</t>
    </rPh>
    <phoneticPr fontId="1"/>
  </si>
  <si>
    <r>
      <t>上水道料金表</t>
    </r>
    <r>
      <rPr>
        <sz val="10"/>
        <color theme="1"/>
        <rFont val="IPAexゴシック"/>
        <family val="3"/>
        <charset val="128"/>
      </rPr>
      <t>（２か月につき）</t>
    </r>
    <rPh sb="9" eb="10">
      <t>ゲツ</t>
    </rPh>
    <phoneticPr fontId="1"/>
  </si>
  <si>
    <r>
      <t>下水道料金表</t>
    </r>
    <r>
      <rPr>
        <sz val="10"/>
        <color theme="1"/>
        <rFont val="IPAexゴシック"/>
        <family val="3"/>
        <charset val="128"/>
      </rPr>
      <t>（２か月につき）</t>
    </r>
    <rPh sb="0" eb="1">
      <t>ゲ</t>
    </rPh>
    <rPh sb="9" eb="10">
      <t>ゲツ</t>
    </rPh>
    <phoneticPr fontId="1"/>
  </si>
  <si>
    <t>　１４㎥/２か月のいずれか多いほうが汚水量となります。</t>
    <rPh sb="7" eb="8">
      <t>ゲツ</t>
    </rPh>
    <rPh sb="13" eb="14">
      <t>オオ</t>
    </rPh>
    <rPh sb="18" eb="20">
      <t>オスイ</t>
    </rPh>
    <rPh sb="20" eb="21">
      <t>リョウ</t>
    </rPh>
    <phoneticPr fontId="1"/>
  </si>
  <si>
    <t>＜一般用：２か月分＞</t>
    <rPh sb="1" eb="4">
      <t>イッパンヨウ</t>
    </rPh>
    <rPh sb="7" eb="9">
      <t>ゲツブン</t>
    </rPh>
    <phoneticPr fontId="1"/>
  </si>
  <si>
    <t>・井戸水をご使用の場合は，世帯人数１人につき１４㎥/２か月になります。</t>
    <rPh sb="1" eb="3">
      <t>イド</t>
    </rPh>
    <rPh sb="3" eb="4">
      <t>スイ</t>
    </rPh>
    <rPh sb="6" eb="8">
      <t>シヨウ</t>
    </rPh>
    <rPh sb="9" eb="11">
      <t>バアイ</t>
    </rPh>
    <rPh sb="13" eb="15">
      <t>セタイ</t>
    </rPh>
    <rPh sb="15" eb="17">
      <t>ニンズウ</t>
    </rPh>
    <rPh sb="18" eb="19">
      <t>ニン</t>
    </rPh>
    <rPh sb="28" eb="29">
      <t>ゲツ</t>
    </rPh>
    <phoneticPr fontId="1"/>
  </si>
  <si>
    <t>　小数点以下は切捨で入力</t>
    <rPh sb="1" eb="4">
      <t>ショウスウテン</t>
    </rPh>
    <rPh sb="4" eb="6">
      <t>イカ</t>
    </rPh>
    <rPh sb="7" eb="8">
      <t>キ</t>
    </rPh>
    <rPh sb="8" eb="9">
      <t>ス</t>
    </rPh>
    <rPh sb="10" eb="12">
      <t>ニュウリョク</t>
    </rPh>
    <phoneticPr fontId="1"/>
  </si>
  <si>
    <t>　　　　小美玉市上下水道料金お客様サービスセンター
　　　　（ 小美玉市 水道局水道課・都市建設部下水道課 )　　　　</t>
    <rPh sb="8" eb="10">
      <t>ジョウゲ</t>
    </rPh>
    <rPh sb="10" eb="12">
      <t>スイドウ</t>
    </rPh>
    <rPh sb="12" eb="14">
      <t>リョウキン</t>
    </rPh>
    <rPh sb="15" eb="17">
      <t>キャクサマ</t>
    </rPh>
    <rPh sb="32" eb="36">
      <t>オミタマシ</t>
    </rPh>
    <rPh sb="37" eb="40">
      <t>スイドウキョク</t>
    </rPh>
    <rPh sb="40" eb="43">
      <t>スイドウカオミタマショクャクサマオミタマシスイドウキョクスイドウカンキャクサマオミタマシスイドウキョクスイドウカンキャクサマオミタマシスイドウキョクスイドウカンキャクサマオミタマシスイドウキョクスイドウカンキャクサマオミタマシスイドウキョクスイドウカンキャクサマオミタマシスイドウキョクスイドウカンキャクサマオミタマシスイドウキョクスイドウカ</t>
    </rPh>
    <rPh sb="44" eb="46">
      <t>トシ</t>
    </rPh>
    <rPh sb="46" eb="48">
      <t>ケンセツ</t>
    </rPh>
    <rPh sb="48" eb="49">
      <t>ブ</t>
    </rPh>
    <rPh sb="49" eb="51">
      <t>ゲスイ</t>
    </rPh>
    <rPh sb="51" eb="52">
      <t>ドウ</t>
    </rPh>
    <rPh sb="52" eb="53">
      <t>カ</t>
    </rPh>
    <phoneticPr fontId="1"/>
  </si>
  <si>
    <t>※水道メーター器</t>
    <rPh sb="1" eb="3">
      <t>スイドウ</t>
    </rPh>
    <rPh sb="7" eb="8">
      <t>キ</t>
    </rPh>
    <phoneticPr fontId="1"/>
  </si>
  <si>
    <t>口径</t>
    <rPh sb="0" eb="2">
      <t>コウケイ</t>
    </rPh>
    <phoneticPr fontId="1"/>
  </si>
  <si>
    <t>単価</t>
    <rPh sb="0" eb="2">
      <t>タンカ</t>
    </rPh>
    <phoneticPr fontId="1"/>
  </si>
  <si>
    <t>1 3 mm</t>
    <phoneticPr fontId="1"/>
  </si>
  <si>
    <t>2 0 mm</t>
    <phoneticPr fontId="1"/>
  </si>
  <si>
    <t>2 5 mm</t>
    <phoneticPr fontId="1"/>
  </si>
  <si>
    <t>3 0 mm</t>
    <phoneticPr fontId="1"/>
  </si>
  <si>
    <t>4 0 mm</t>
    <phoneticPr fontId="1"/>
  </si>
  <si>
    <t>5 0 mm</t>
    <phoneticPr fontId="1"/>
  </si>
  <si>
    <t>7 5 mm</t>
    <phoneticPr fontId="1"/>
  </si>
  <si>
    <t>口 径</t>
    <rPh sb="0" eb="1">
      <t>クチ</t>
    </rPh>
    <rPh sb="2" eb="3">
      <t>ケイ</t>
    </rPh>
    <phoneticPr fontId="1"/>
  </si>
  <si>
    <t>① 水道メーター器の口径を選択</t>
    <rPh sb="2" eb="4">
      <t>スイドウ</t>
    </rPh>
    <rPh sb="8" eb="9">
      <t>キ</t>
    </rPh>
    <rPh sb="10" eb="12">
      <t>コウケイ</t>
    </rPh>
    <rPh sb="13" eb="15">
      <t>センタク</t>
    </rPh>
    <phoneticPr fontId="1"/>
  </si>
  <si>
    <t xml:space="preserve"> mm</t>
    <phoneticPr fontId="1"/>
  </si>
  <si>
    <t>基本料金</t>
    <phoneticPr fontId="1"/>
  </si>
  <si>
    <r>
      <t>　　　　　　　　　　　　注）</t>
    </r>
    <r>
      <rPr>
        <sz val="12"/>
        <color theme="0"/>
        <rFont val="IPAexゴシック"/>
        <family val="3"/>
        <charset val="128"/>
      </rPr>
      <t>使用料金表示欄の計算結果は、あくまでも目安です。</t>
    </r>
    <rPh sb="12" eb="13">
      <t>チュウ</t>
    </rPh>
    <phoneticPr fontId="1"/>
  </si>
  <si>
    <t>　　【本紙について】　小川地域・美野里地域の計算表になります
　　　　　　　　　　　※玉里地域の上下水道料金は「湖北水道企業団」
　　　　　　　　　　　　にお問い合わせください。
　　　　　　　　　　　</t>
    <rPh sb="3" eb="5">
      <t>ホンシ</t>
    </rPh>
    <rPh sb="11" eb="13">
      <t>オガワ</t>
    </rPh>
    <rPh sb="13" eb="15">
      <t>チイキ</t>
    </rPh>
    <rPh sb="16" eb="19">
      <t>ミノリ</t>
    </rPh>
    <rPh sb="19" eb="21">
      <t>チイキ</t>
    </rPh>
    <rPh sb="22" eb="24">
      <t>ケイサン</t>
    </rPh>
    <rPh sb="24" eb="25">
      <t>ヒョウ</t>
    </rPh>
    <rPh sb="48" eb="49">
      <t>ジョウ</t>
    </rPh>
    <rPh sb="49" eb="50">
      <t>ゲ</t>
    </rPh>
    <phoneticPr fontId="1"/>
  </si>
  <si>
    <t>　　【本紙について】　小川地域・美野里地域の計算表になります
　　　　　　　　　　　※玉里地域の上下水道料金は「湖北水道企業団」
　　　　　　　　　　　　にお問い合わせください。　　　　　　　　　　</t>
    <rPh sb="3" eb="5">
      <t>ホンシ</t>
    </rPh>
    <rPh sb="11" eb="13">
      <t>オガワ</t>
    </rPh>
    <rPh sb="13" eb="15">
      <t>チイキ</t>
    </rPh>
    <rPh sb="16" eb="19">
      <t>ミノリ</t>
    </rPh>
    <rPh sb="19" eb="21">
      <t>チイキ</t>
    </rPh>
    <rPh sb="22" eb="24">
      <t>ケイサン</t>
    </rPh>
    <rPh sb="24" eb="25">
      <t>ヒョウ</t>
    </rPh>
    <rPh sb="48" eb="49">
      <t>ジョウ</t>
    </rPh>
    <rPh sb="49" eb="50">
      <t>ゲ</t>
    </rPh>
    <phoneticPr fontId="1"/>
  </si>
  <si>
    <t>◇ 排除汚水量</t>
    <rPh sb="2" eb="4">
      <t>ハイジョ</t>
    </rPh>
    <rPh sb="4" eb="6">
      <t>オスイ</t>
    </rPh>
    <rPh sb="6" eb="7">
      <t>リョウ</t>
    </rPh>
    <phoneticPr fontId="1"/>
  </si>
  <si>
    <t xml:space="preserve">　 ※合計額計算後に１円未満の端数は切り捨てます。  </t>
    <phoneticPr fontId="8"/>
  </si>
  <si>
    <t>円</t>
    <rPh sb="0" eb="1">
      <t>エン</t>
    </rPh>
    <phoneticPr fontId="1"/>
  </si>
  <si>
    <t xml:space="preserve"> 従量料金は，</t>
  </si>
  <si>
    <t xml:space="preserve">     　 　４３．２円</t>
    <phoneticPr fontId="8"/>
  </si>
  <si>
    <t>②２１㎥～４０㎥まで</t>
  </si>
  <si>
    <t>③４１㎥～８０㎥まで</t>
    <phoneticPr fontId="1"/>
  </si>
  <si>
    <t xml:space="preserve">　     </t>
    <phoneticPr fontId="1"/>
  </si>
  <si>
    <t xml:space="preserve">④８１㎥以上 </t>
    <phoneticPr fontId="1"/>
  </si>
  <si>
    <t>①　１㎥～２０㎥まで</t>
    <phoneticPr fontId="1"/>
  </si>
  <si>
    <t xml:space="preserve">    ※基本料金 １,９８０円＋従量料金（１㎥単位ごとに加算されます）</t>
    <rPh sb="15" eb="16">
      <t>エン</t>
    </rPh>
    <phoneticPr fontId="8"/>
  </si>
  <si>
    <t xml:space="preserve">  【  例 ： 43㎥ご使用の場合  ， 基本料金1,980円  +  従量料金　　　　　　　　　　　　　　　　　　　　　　　　　　　　　　　　　　　　　　　　　　　　　　　　　　　　　　　　　　　　　（①880円＋②3,300円+③561円）＝6,721円になります】</t>
    <rPh sb="5" eb="6">
      <t>レイ</t>
    </rPh>
    <rPh sb="13" eb="15">
      <t>シヨウ</t>
    </rPh>
    <rPh sb="16" eb="18">
      <t>バアイ</t>
    </rPh>
    <rPh sb="22" eb="24">
      <t>キホン</t>
    </rPh>
    <rPh sb="24" eb="26">
      <t>リョウキン</t>
    </rPh>
    <rPh sb="31" eb="32">
      <t>エン</t>
    </rPh>
    <rPh sb="37" eb="39">
      <t>ジュウリョウ</t>
    </rPh>
    <rPh sb="39" eb="41">
      <t>リョウキン</t>
    </rPh>
    <rPh sb="107" eb="108">
      <t>エン</t>
    </rPh>
    <rPh sb="115" eb="116">
      <t>エン</t>
    </rPh>
    <rPh sb="121" eb="122">
      <t>エン</t>
    </rPh>
    <rPh sb="129" eb="130">
      <t>エン</t>
    </rPh>
    <phoneticPr fontId="1"/>
  </si>
  <si>
    <t>令和元年１０月１日改正</t>
    <rPh sb="0" eb="2">
      <t>レイワ</t>
    </rPh>
    <rPh sb="2" eb="3">
      <t>モト</t>
    </rPh>
    <rPh sb="3" eb="4">
      <t>ネン</t>
    </rPh>
    <rPh sb="6" eb="7">
      <t>ガツ</t>
    </rPh>
    <rPh sb="8" eb="9">
      <t>ニチ</t>
    </rPh>
    <rPh sb="9" eb="11">
      <t>カイセイ</t>
    </rPh>
    <phoneticPr fontId="1"/>
  </si>
  <si>
    <t>　※基本料金 ３,０８０円（２０㎥まで）＋メータ器使用料</t>
    <rPh sb="12" eb="13">
      <t>エン</t>
    </rPh>
    <phoneticPr fontId="8"/>
  </si>
  <si>
    <t xml:space="preserve">    ※基本料金 ３,０８０円(２０㎥まで)＋メータ器使用料＋(使用量－２０㎥)×従量料金</t>
    <rPh sb="5" eb="7">
      <t>キホン</t>
    </rPh>
    <rPh sb="7" eb="9">
      <t>リョウキン</t>
    </rPh>
    <rPh sb="15" eb="16">
      <t>エン</t>
    </rPh>
    <rPh sb="33" eb="36">
      <t>シヨウリョウ</t>
    </rPh>
    <rPh sb="42" eb="44">
      <t>ジュウリョウ</t>
    </rPh>
    <rPh sb="44" eb="46">
      <t>リョウキン</t>
    </rPh>
    <phoneticPr fontId="8"/>
  </si>
  <si>
    <t xml:space="preserve">       従量料金は、２１㎥～４０㎥まで１８７円、４１㎥～８０㎥まで２２０円、</t>
    <phoneticPr fontId="1"/>
  </si>
  <si>
    <t xml:space="preserve">       ８１㎥以上２４２円になります。</t>
    <rPh sb="10" eb="12">
      <t>イジョウ</t>
    </rPh>
    <rPh sb="15" eb="16">
      <t>エン</t>
    </rPh>
    <phoneticPr fontId="8"/>
  </si>
  <si>
    <t>　　</t>
    <phoneticPr fontId="1"/>
  </si>
  <si>
    <t>注）学校等用の場合，基本料金は40㎥まで6,160円＋従量料金41㎥から1㎥につき220円で計算されます。</t>
    <rPh sb="0" eb="1">
      <t>チュウ</t>
    </rPh>
    <rPh sb="2" eb="5">
      <t>ガッコウトウ</t>
    </rPh>
    <rPh sb="5" eb="6">
      <t>ヨウ</t>
    </rPh>
    <rPh sb="7" eb="9">
      <t>バアイ</t>
    </rPh>
    <rPh sb="10" eb="12">
      <t>キホン</t>
    </rPh>
    <rPh sb="12" eb="14">
      <t>リョウキン</t>
    </rPh>
    <rPh sb="25" eb="26">
      <t>エン</t>
    </rPh>
    <rPh sb="27" eb="29">
      <t>ジュウリョウ</t>
    </rPh>
    <rPh sb="29" eb="31">
      <t>リョウキン</t>
    </rPh>
    <rPh sb="44" eb="45">
      <t>エン</t>
    </rPh>
    <rPh sb="46" eb="48">
      <t>ケイサン</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</si>
</sst>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0"/>
    <numFmt numFmtId="177" formatCode="#,##0.0;[Red]\-#,##0.0"/>
    <numFmt numFmtId="178" formatCode="#,##0&quot;円&quot;"/>
  </numFmts>
  <fonts count="42" x14ac:knownFonts="1">
    <font>
      <sz val="12"/>
      <color theme="1"/>
      <name val="IPAexゴシック"/>
      <family val="2"/>
      <charset val="128"/>
    </font>
    <font>
      <sz val="6"/>
      <name val="IPAexゴシック"/>
      <family val="2"/>
      <charset val="128"/>
    </font>
    <font>
      <sz val="12"/>
      <color theme="1"/>
      <name val="IPAexゴシック"/>
      <family val="2"/>
      <charset val="128"/>
    </font>
    <font>
      <sz val="16"/>
      <color theme="1"/>
      <name val="IPAexゴシック"/>
      <family val="2"/>
      <charset val="128"/>
    </font>
    <font>
      <sz val="16"/>
      <color theme="1"/>
      <name val="IPAexゴシック"/>
      <family val="3"/>
      <charset val="128"/>
    </font>
    <font>
      <sz val="8"/>
      <color theme="1"/>
      <name val="IPAexゴシック"/>
      <family val="2"/>
      <charset val="128"/>
    </font>
    <font>
      <sz val="16"/>
      <color rgb="FFFF0000"/>
      <name val="IPAexゴシック"/>
      <family val="2"/>
      <charset val="128"/>
    </font>
    <font>
      <sz val="11"/>
      <name val="ＭＳ Ｐゴシック"/>
      <family val="3"/>
      <charset val="128"/>
    </font>
    <font>
      <sz val="6"/>
      <name val="ＭＳ Ｐゴシック"/>
      <family val="3"/>
      <charset val="128"/>
    </font>
    <font>
      <sz val="22"/>
      <color theme="1"/>
      <name val="IPAexゴシック"/>
      <family val="2"/>
      <charset val="128"/>
    </font>
    <font>
      <sz val="22"/>
      <color theme="1"/>
      <name val="IPAexゴシック"/>
      <family val="3"/>
      <charset val="128"/>
    </font>
    <font>
      <sz val="8"/>
      <color rgb="FFFF0000"/>
      <name val="IPAexゴシック"/>
      <family val="2"/>
      <charset val="128"/>
    </font>
    <font>
      <b/>
      <sz val="22"/>
      <color theme="1"/>
      <name val="IPAexゴシック"/>
      <family val="3"/>
      <charset val="128"/>
    </font>
    <font>
      <sz val="9"/>
      <color rgb="FFFF0000"/>
      <name val="IPAexゴシック"/>
      <family val="3"/>
      <charset val="128"/>
    </font>
    <font>
      <b/>
      <u val="double"/>
      <sz val="16"/>
      <color theme="1"/>
      <name val="IPAexゴシック"/>
      <family val="3"/>
      <charset val="128"/>
    </font>
    <font>
      <sz val="14"/>
      <color theme="1"/>
      <name val="IPAexゴシック"/>
      <family val="2"/>
      <charset val="128"/>
    </font>
    <font>
      <b/>
      <sz val="9"/>
      <color indexed="81"/>
      <name val="ＭＳ Ｐゴシック"/>
      <family val="3"/>
      <charset val="128"/>
    </font>
    <font>
      <sz val="12"/>
      <color theme="1"/>
      <name val="IPAexゴシック"/>
      <family val="3"/>
      <charset val="128"/>
    </font>
    <font>
      <sz val="11"/>
      <color theme="1"/>
      <name val="IPAexゴシック"/>
      <family val="2"/>
      <charset val="128"/>
    </font>
    <font>
      <sz val="11"/>
      <color rgb="FFFF0000"/>
      <name val="IPAexゴシック"/>
      <family val="2"/>
      <charset val="128"/>
    </font>
    <font>
      <sz val="12"/>
      <color theme="1"/>
      <name val="ＭＳ ゴシック"/>
      <family val="3"/>
      <charset val="128"/>
    </font>
    <font>
      <sz val="11"/>
      <color rgb="FFFF0000"/>
      <name val="IPAexゴシック"/>
      <family val="3"/>
      <charset val="128"/>
    </font>
    <font>
      <sz val="11"/>
      <name val="IPAexゴシック"/>
      <family val="3"/>
      <charset val="128"/>
    </font>
    <font>
      <sz val="22"/>
      <color rgb="FFFF0000"/>
      <name val="IPAexゴシック"/>
      <family val="2"/>
      <charset val="128"/>
    </font>
    <font>
      <sz val="11"/>
      <color theme="1"/>
      <name val="IPAexゴシック"/>
      <family val="3"/>
      <charset val="128"/>
    </font>
    <font>
      <sz val="12"/>
      <color theme="0"/>
      <name val="IPAexゴシック"/>
      <family val="2"/>
      <charset val="128"/>
    </font>
    <font>
      <sz val="12"/>
      <color theme="0"/>
      <name val="IPAexゴシック"/>
      <family val="3"/>
      <charset val="128"/>
    </font>
    <font>
      <b/>
      <sz val="12"/>
      <color theme="0"/>
      <name val="IPAexゴシック"/>
      <family val="3"/>
      <charset val="128"/>
    </font>
    <font>
      <b/>
      <sz val="14"/>
      <color theme="0"/>
      <name val="IPAexゴシック"/>
      <family val="3"/>
      <charset val="128"/>
    </font>
    <font>
      <b/>
      <sz val="11"/>
      <color theme="0"/>
      <name val="IPAexゴシック"/>
      <family val="3"/>
      <charset val="128"/>
    </font>
    <font>
      <sz val="8"/>
      <color theme="0"/>
      <name val="IPAexゴシック"/>
      <family val="3"/>
      <charset val="128"/>
    </font>
    <font>
      <sz val="16"/>
      <name val="IPAexゴシック"/>
      <family val="2"/>
      <charset val="128"/>
    </font>
    <font>
      <sz val="12"/>
      <name val="IPAexゴシック"/>
      <family val="3"/>
      <charset val="128"/>
    </font>
    <font>
      <sz val="11"/>
      <color theme="3"/>
      <name val="IPAexゴシック"/>
      <family val="3"/>
      <charset val="128"/>
    </font>
    <font>
      <sz val="9"/>
      <color rgb="FFFF0000"/>
      <name val="IPAexゴシック"/>
      <family val="2"/>
      <charset val="128"/>
    </font>
    <font>
      <sz val="12"/>
      <name val="IPAexゴシック"/>
      <family val="2"/>
      <charset val="128"/>
    </font>
    <font>
      <sz val="8"/>
      <name val="IPAexゴシック"/>
      <family val="3"/>
      <charset val="128"/>
    </font>
    <font>
      <sz val="22"/>
      <color theme="0"/>
      <name val="HGS創英角ｺﾞｼｯｸUB"/>
      <family val="3"/>
      <charset val="128"/>
    </font>
    <font>
      <sz val="10"/>
      <color theme="1"/>
      <name val="IPAexゴシック"/>
      <family val="3"/>
      <charset val="128"/>
    </font>
    <font>
      <b/>
      <sz val="22"/>
      <color rgb="FFFF0000"/>
      <name val="IPAexゴシック"/>
      <family val="3"/>
      <charset val="128"/>
    </font>
    <font>
      <sz val="11"/>
      <color rgb="FF333333"/>
      <name val="Arial"/>
      <family val="2"/>
    </font>
    <font>
      <sz val="12"/>
      <color rgb="FFFFE1FF"/>
      <name val="IPAexゴシック"/>
      <family val="2"/>
      <charset val="128"/>
    </font>
  </fonts>
  <fills count="10">
    <fill>
      <patternFill patternType="none"/>
    </fill>
    <fill>
      <patternFill patternType="gray125"/>
    </fill>
    <fill>
      <patternFill patternType="solid">
        <fgColor theme="9" tint="0.79998168889431442"/>
        <bgColor indexed="64"/>
      </patternFill>
    </fill>
    <fill>
      <patternFill patternType="solid">
        <fgColor rgb="FFFFE1FF"/>
        <bgColor indexed="64"/>
      </patternFill>
    </fill>
    <fill>
      <patternFill patternType="solid">
        <fgColor theme="0"/>
        <bgColor indexed="64"/>
      </patternFill>
    </fill>
    <fill>
      <patternFill patternType="solid">
        <fgColor theme="6" tint="-0.249977111117893"/>
        <bgColor indexed="64"/>
      </patternFill>
    </fill>
    <fill>
      <patternFill patternType="solid">
        <fgColor theme="0" tint="-4.9989318521683403E-2"/>
        <bgColor indexed="64"/>
      </patternFill>
    </fill>
    <fill>
      <patternFill patternType="solid">
        <fgColor rgb="FF0070C0"/>
        <bgColor indexed="64"/>
      </patternFill>
    </fill>
    <fill>
      <patternFill patternType="solid">
        <fgColor theme="8" tint="0.59999389629810485"/>
        <bgColor indexed="64"/>
      </patternFill>
    </fill>
    <fill>
      <patternFill patternType="solid">
        <fgColor theme="1"/>
        <bgColor indexed="64"/>
      </patternFill>
    </fill>
  </fills>
  <borders count="86">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diagonal/>
    </border>
    <border>
      <left style="medium">
        <color indexed="64"/>
      </left>
      <right/>
      <top style="thin">
        <color indexed="64"/>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rgb="FFFF0000"/>
      </left>
      <right/>
      <top style="medium">
        <color rgb="FFFF0000"/>
      </top>
      <bottom/>
      <diagonal/>
    </border>
    <border>
      <left/>
      <right/>
      <top style="medium">
        <color rgb="FFFF0000"/>
      </top>
      <bottom/>
      <diagonal/>
    </border>
    <border>
      <left/>
      <right style="medium">
        <color rgb="FFFF0000"/>
      </right>
      <top style="medium">
        <color rgb="FFFF0000"/>
      </top>
      <bottom/>
      <diagonal/>
    </border>
    <border>
      <left style="medium">
        <color rgb="FFFF0000"/>
      </left>
      <right/>
      <top/>
      <bottom style="medium">
        <color rgb="FFFF0000"/>
      </bottom>
      <diagonal/>
    </border>
    <border>
      <left/>
      <right/>
      <top/>
      <bottom style="medium">
        <color rgb="FFFF0000"/>
      </bottom>
      <diagonal/>
    </border>
    <border>
      <left/>
      <right style="medium">
        <color rgb="FFFF0000"/>
      </right>
      <top/>
      <bottom style="medium">
        <color rgb="FFFF0000"/>
      </bottom>
      <diagonal/>
    </border>
    <border>
      <left style="thick">
        <color rgb="FFFFE1FF"/>
      </left>
      <right/>
      <top style="thick">
        <color rgb="FFFFE1FF"/>
      </top>
      <bottom/>
      <diagonal/>
    </border>
    <border>
      <left/>
      <right/>
      <top style="thick">
        <color rgb="FFFFE1FF"/>
      </top>
      <bottom/>
      <diagonal/>
    </border>
    <border>
      <left/>
      <right style="thick">
        <color rgb="FFFFE1FF"/>
      </right>
      <top style="thick">
        <color rgb="FFFFE1FF"/>
      </top>
      <bottom/>
      <diagonal/>
    </border>
    <border>
      <left style="thick">
        <color rgb="FFFFE1FF"/>
      </left>
      <right/>
      <top/>
      <bottom/>
      <diagonal/>
    </border>
    <border>
      <left/>
      <right style="thick">
        <color rgb="FFFFE1FF"/>
      </right>
      <top/>
      <bottom/>
      <diagonal/>
    </border>
    <border>
      <left style="thick">
        <color rgb="FFFFE1FF"/>
      </left>
      <right/>
      <top/>
      <bottom style="thick">
        <color rgb="FFFFE1FF"/>
      </bottom>
      <diagonal/>
    </border>
    <border>
      <left/>
      <right/>
      <top/>
      <bottom style="thick">
        <color rgb="FFFFE1FF"/>
      </bottom>
      <diagonal/>
    </border>
    <border>
      <left/>
      <right style="thick">
        <color rgb="FFFFE1FF"/>
      </right>
      <top/>
      <bottom style="thick">
        <color rgb="FFFFE1FF"/>
      </bottom>
      <diagonal/>
    </border>
    <border>
      <left style="medium">
        <color theme="4" tint="0.39991454817346722"/>
      </left>
      <right/>
      <top style="medium">
        <color theme="4" tint="0.39991454817346722"/>
      </top>
      <bottom/>
      <diagonal/>
    </border>
    <border>
      <left/>
      <right/>
      <top style="medium">
        <color theme="4" tint="0.39991454817346722"/>
      </top>
      <bottom/>
      <diagonal/>
    </border>
    <border>
      <left/>
      <right style="medium">
        <color theme="4" tint="0.39991454817346722"/>
      </right>
      <top style="medium">
        <color theme="4" tint="0.39991454817346722"/>
      </top>
      <bottom/>
      <diagonal/>
    </border>
    <border>
      <left style="medium">
        <color theme="4" tint="0.39991454817346722"/>
      </left>
      <right/>
      <top/>
      <bottom/>
      <diagonal/>
    </border>
    <border>
      <left/>
      <right style="medium">
        <color theme="4" tint="0.39991454817346722"/>
      </right>
      <top/>
      <bottom/>
      <diagonal/>
    </border>
    <border>
      <left style="medium">
        <color theme="4" tint="0.39991454817346722"/>
      </left>
      <right/>
      <top/>
      <bottom style="medium">
        <color theme="4" tint="0.39991454817346722"/>
      </bottom>
      <diagonal/>
    </border>
    <border>
      <left/>
      <right/>
      <top/>
      <bottom style="medium">
        <color theme="4" tint="0.39991454817346722"/>
      </bottom>
      <diagonal/>
    </border>
    <border>
      <left/>
      <right style="medium">
        <color theme="4" tint="0.39991454817346722"/>
      </right>
      <top/>
      <bottom style="medium">
        <color theme="4" tint="0.39991454817346722"/>
      </bottom>
      <diagonal/>
    </border>
    <border>
      <left style="thick">
        <color rgb="FFFFFF00"/>
      </left>
      <right/>
      <top style="thick">
        <color rgb="FFFFFF00"/>
      </top>
      <bottom/>
      <diagonal/>
    </border>
    <border>
      <left/>
      <right/>
      <top style="thick">
        <color rgb="FFFFFF00"/>
      </top>
      <bottom/>
      <diagonal/>
    </border>
    <border>
      <left/>
      <right style="thick">
        <color rgb="FFFFFF00"/>
      </right>
      <top style="thick">
        <color rgb="FFFFFF00"/>
      </top>
      <bottom/>
      <diagonal/>
    </border>
    <border>
      <left style="thick">
        <color rgb="FFFFFF00"/>
      </left>
      <right/>
      <top/>
      <bottom/>
      <diagonal/>
    </border>
    <border>
      <left/>
      <right style="thick">
        <color rgb="FFFFFF00"/>
      </right>
      <top/>
      <bottom/>
      <diagonal/>
    </border>
    <border>
      <left style="thick">
        <color rgb="FFFFFF00"/>
      </left>
      <right/>
      <top/>
      <bottom style="thick">
        <color rgb="FFFFFF00"/>
      </bottom>
      <diagonal/>
    </border>
    <border>
      <left/>
      <right/>
      <top/>
      <bottom style="thick">
        <color rgb="FFFFFF00"/>
      </bottom>
      <diagonal/>
    </border>
    <border>
      <left/>
      <right style="thick">
        <color rgb="FFFFFF00"/>
      </right>
      <top/>
      <bottom style="thick">
        <color rgb="FFFFFF00"/>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medium">
        <color indexed="64"/>
      </bottom>
      <diagonal/>
    </border>
    <border>
      <left/>
      <right style="medium">
        <color indexed="64"/>
      </right>
      <top/>
      <bottom/>
      <diagonal/>
    </border>
    <border>
      <left/>
      <right style="medium">
        <color rgb="FFFF0000"/>
      </right>
      <top/>
      <bottom/>
      <diagonal/>
    </border>
    <border>
      <left style="medium">
        <color rgb="FFFF0000"/>
      </left>
      <right/>
      <top/>
      <bottom/>
      <diagonal/>
    </border>
    <border>
      <left style="medium">
        <color rgb="FFFF0000"/>
      </left>
      <right/>
      <top/>
      <bottom style="thin">
        <color indexed="64"/>
      </bottom>
      <diagonal/>
    </border>
    <border>
      <left/>
      <right/>
      <top/>
      <bottom style="thin">
        <color indexed="64"/>
      </bottom>
      <diagonal/>
    </border>
    <border>
      <left/>
      <right/>
      <top style="thin">
        <color indexed="64"/>
      </top>
      <bottom/>
      <diagonal/>
    </border>
    <border>
      <left style="medium">
        <color rgb="FF002060"/>
      </left>
      <right/>
      <top style="medium">
        <color rgb="FF002060"/>
      </top>
      <bottom/>
      <diagonal/>
    </border>
    <border>
      <left/>
      <right/>
      <top style="medium">
        <color rgb="FF002060"/>
      </top>
      <bottom/>
      <diagonal/>
    </border>
    <border>
      <left/>
      <right style="medium">
        <color rgb="FF002060"/>
      </right>
      <top style="medium">
        <color rgb="FF002060"/>
      </top>
      <bottom/>
      <diagonal/>
    </border>
    <border>
      <left style="medium">
        <color rgb="FF002060"/>
      </left>
      <right/>
      <top/>
      <bottom style="medium">
        <color rgb="FF002060"/>
      </bottom>
      <diagonal/>
    </border>
    <border>
      <left/>
      <right/>
      <top/>
      <bottom style="medium">
        <color rgb="FF002060"/>
      </bottom>
      <diagonal/>
    </border>
    <border>
      <left/>
      <right style="medium">
        <color rgb="FF002060"/>
      </right>
      <top/>
      <bottom style="medium">
        <color rgb="FF002060"/>
      </bottom>
      <diagonal/>
    </border>
    <border>
      <left style="medium">
        <color rgb="FF002060"/>
      </left>
      <right/>
      <top/>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medium">
        <color indexed="64"/>
      </right>
      <top style="thin">
        <color indexed="64"/>
      </top>
      <bottom style="double">
        <color indexed="64"/>
      </bottom>
      <diagonal/>
    </border>
  </borders>
  <cellStyleXfs count="4">
    <xf numFmtId="0" fontId="0" fillId="0" borderId="0">
      <alignment vertical="center"/>
    </xf>
    <xf numFmtId="38" fontId="2" fillId="0" borderId="0" applyFont="0" applyFill="0" applyBorder="0" applyAlignment="0" applyProtection="0">
      <alignment vertical="center"/>
    </xf>
    <xf numFmtId="0" fontId="7" fillId="0" borderId="0">
      <alignment vertical="center"/>
    </xf>
    <xf numFmtId="38" fontId="7" fillId="0" borderId="0" applyFont="0" applyFill="0" applyBorder="0" applyAlignment="0" applyProtection="0">
      <alignment vertical="center"/>
    </xf>
  </cellStyleXfs>
  <cellXfs count="224">
    <xf numFmtId="0" fontId="0" fillId="0" borderId="0" xfId="0">
      <alignment vertical="center"/>
    </xf>
    <xf numFmtId="0" fontId="0" fillId="3" borderId="0" xfId="0" applyFill="1" applyBorder="1">
      <alignment vertical="center"/>
    </xf>
    <xf numFmtId="0" fontId="0" fillId="3" borderId="31" xfId="0" applyFill="1" applyBorder="1">
      <alignment vertical="center"/>
    </xf>
    <xf numFmtId="0" fontId="0" fillId="3" borderId="32" xfId="0" applyFill="1" applyBorder="1">
      <alignment vertical="center"/>
    </xf>
    <xf numFmtId="0" fontId="0" fillId="3" borderId="33" xfId="0" applyFill="1" applyBorder="1">
      <alignment vertical="center"/>
    </xf>
    <xf numFmtId="0" fontId="14" fillId="3" borderId="34" xfId="0" applyFont="1" applyFill="1" applyBorder="1">
      <alignment vertical="center"/>
    </xf>
    <xf numFmtId="0" fontId="0" fillId="3" borderId="35" xfId="0" applyFill="1" applyBorder="1">
      <alignment vertical="center"/>
    </xf>
    <xf numFmtId="0" fontId="0" fillId="3" borderId="34" xfId="0" applyFill="1" applyBorder="1">
      <alignment vertical="center"/>
    </xf>
    <xf numFmtId="0" fontId="0" fillId="3" borderId="36" xfId="0" applyFill="1" applyBorder="1">
      <alignment vertical="center"/>
    </xf>
    <xf numFmtId="0" fontId="0" fillId="3" borderId="37" xfId="0" applyFill="1" applyBorder="1">
      <alignment vertical="center"/>
    </xf>
    <xf numFmtId="0" fontId="0" fillId="3" borderId="38" xfId="0" applyFill="1" applyBorder="1">
      <alignment vertical="center"/>
    </xf>
    <xf numFmtId="0" fontId="0" fillId="4" borderId="0" xfId="0" applyFill="1">
      <alignment vertical="center"/>
    </xf>
    <xf numFmtId="0" fontId="0" fillId="4" borderId="0" xfId="0" applyFill="1" applyBorder="1">
      <alignment vertical="center"/>
    </xf>
    <xf numFmtId="0" fontId="6" fillId="4" borderId="0" xfId="0" applyFont="1" applyFill="1">
      <alignment vertical="center"/>
    </xf>
    <xf numFmtId="0" fontId="0" fillId="4" borderId="12" xfId="0" applyFill="1" applyBorder="1">
      <alignment vertical="center"/>
    </xf>
    <xf numFmtId="0" fontId="0" fillId="4" borderId="11" xfId="0" applyFill="1" applyBorder="1">
      <alignment vertical="center"/>
    </xf>
    <xf numFmtId="0" fontId="0" fillId="4" borderId="13" xfId="0" applyFill="1" applyBorder="1">
      <alignment vertical="center"/>
    </xf>
    <xf numFmtId="0" fontId="0" fillId="4" borderId="9" xfId="0" applyFill="1" applyBorder="1">
      <alignment vertical="center"/>
    </xf>
    <xf numFmtId="0" fontId="11" fillId="4" borderId="0" xfId="0" applyFont="1" applyFill="1" applyBorder="1" applyAlignment="1">
      <alignment horizontal="right" vertical="center"/>
    </xf>
    <xf numFmtId="0" fontId="0" fillId="4" borderId="62" xfId="0" applyFill="1" applyBorder="1">
      <alignment vertical="center"/>
    </xf>
    <xf numFmtId="0" fontId="0" fillId="4" borderId="0" xfId="0" applyFill="1" applyBorder="1" applyAlignment="1">
      <alignment vertical="center"/>
    </xf>
    <xf numFmtId="0" fontId="0" fillId="4" borderId="14" xfId="0" applyFill="1" applyBorder="1">
      <alignment vertical="center"/>
    </xf>
    <xf numFmtId="0" fontId="0" fillId="4" borderId="15" xfId="0" applyFill="1" applyBorder="1">
      <alignment vertical="center"/>
    </xf>
    <xf numFmtId="0" fontId="0" fillId="4" borderId="16" xfId="0" applyFill="1" applyBorder="1">
      <alignment vertical="center"/>
    </xf>
    <xf numFmtId="0" fontId="6" fillId="4" borderId="9" xfId="0" applyFont="1" applyFill="1" applyBorder="1">
      <alignment vertical="center"/>
    </xf>
    <xf numFmtId="0" fontId="6" fillId="4" borderId="62" xfId="0" applyFont="1" applyFill="1" applyBorder="1">
      <alignment vertical="center"/>
    </xf>
    <xf numFmtId="0" fontId="20" fillId="4" borderId="0" xfId="0" applyFont="1" applyFill="1">
      <alignment vertical="center"/>
    </xf>
    <xf numFmtId="0" fontId="25" fillId="7" borderId="4" xfId="0" applyFont="1" applyFill="1" applyBorder="1" applyAlignment="1">
      <alignment horizontal="center" vertical="center"/>
    </xf>
    <xf numFmtId="0" fontId="26" fillId="7" borderId="1" xfId="0" applyFont="1" applyFill="1" applyBorder="1" applyAlignment="1">
      <alignment horizontal="center" vertical="center"/>
    </xf>
    <xf numFmtId="0" fontId="26" fillId="7" borderId="7" xfId="0" applyFont="1" applyFill="1" applyBorder="1" applyAlignment="1">
      <alignment horizontal="center" vertical="center"/>
    </xf>
    <xf numFmtId="0" fontId="6" fillId="8" borderId="23" xfId="0" applyFont="1" applyFill="1" applyBorder="1">
      <alignment vertical="center"/>
    </xf>
    <xf numFmtId="0" fontId="6" fillId="8" borderId="24" xfId="0" applyFont="1" applyFill="1" applyBorder="1">
      <alignment vertical="center"/>
    </xf>
    <xf numFmtId="0" fontId="6" fillId="8" borderId="25" xfId="0" applyFont="1" applyFill="1" applyBorder="1">
      <alignment vertical="center"/>
    </xf>
    <xf numFmtId="0" fontId="0" fillId="8" borderId="26" xfId="0" applyFill="1" applyBorder="1">
      <alignment vertical="center"/>
    </xf>
    <xf numFmtId="0" fontId="0" fillId="8" borderId="0" xfId="0" applyFill="1" applyBorder="1">
      <alignment vertical="center"/>
    </xf>
    <xf numFmtId="0" fontId="18" fillId="8" borderId="26" xfId="0" applyFont="1" applyFill="1" applyBorder="1">
      <alignment vertical="center"/>
    </xf>
    <xf numFmtId="0" fontId="18" fillId="8" borderId="0" xfId="0" applyFont="1" applyFill="1" applyBorder="1">
      <alignment vertical="center"/>
    </xf>
    <xf numFmtId="0" fontId="19" fillId="8" borderId="0" xfId="0" applyFont="1" applyFill="1" applyBorder="1">
      <alignment vertical="center"/>
    </xf>
    <xf numFmtId="0" fontId="24" fillId="8" borderId="0" xfId="0" applyFont="1" applyFill="1" applyBorder="1">
      <alignment vertical="center"/>
    </xf>
    <xf numFmtId="0" fontId="0" fillId="8" borderId="27" xfId="0" applyFill="1" applyBorder="1">
      <alignment vertical="center"/>
    </xf>
    <xf numFmtId="0" fontId="6" fillId="8" borderId="0" xfId="0" applyFont="1" applyFill="1" applyBorder="1">
      <alignment vertical="center"/>
    </xf>
    <xf numFmtId="0" fontId="0" fillId="8" borderId="28" xfId="0" applyFill="1" applyBorder="1">
      <alignment vertical="center"/>
    </xf>
    <xf numFmtId="0" fontId="0" fillId="8" borderId="29" xfId="0" applyFill="1" applyBorder="1">
      <alignment vertical="center"/>
    </xf>
    <xf numFmtId="0" fontId="0" fillId="8" borderId="30" xfId="0" applyFill="1" applyBorder="1">
      <alignment vertical="center"/>
    </xf>
    <xf numFmtId="0" fontId="27" fillId="7" borderId="0" xfId="0" applyFont="1" applyFill="1">
      <alignment vertical="center"/>
    </xf>
    <xf numFmtId="0" fontId="29" fillId="7" borderId="0" xfId="0" applyFont="1" applyFill="1">
      <alignment vertical="center"/>
    </xf>
    <xf numFmtId="0" fontId="17" fillId="6" borderId="40" xfId="0" applyFont="1" applyFill="1" applyBorder="1">
      <alignment vertical="center"/>
    </xf>
    <xf numFmtId="0" fontId="17" fillId="6" borderId="41" xfId="0" applyFont="1" applyFill="1" applyBorder="1">
      <alignment vertical="center"/>
    </xf>
    <xf numFmtId="0" fontId="21" fillId="6" borderId="42" xfId="2" applyFont="1" applyFill="1" applyBorder="1" applyAlignment="1">
      <alignment horizontal="left" vertical="center"/>
    </xf>
    <xf numFmtId="0" fontId="17" fillId="6" borderId="0" xfId="0" applyFont="1" applyFill="1" applyBorder="1">
      <alignment vertical="center"/>
    </xf>
    <xf numFmtId="0" fontId="17" fillId="6" borderId="43" xfId="0" applyFont="1" applyFill="1" applyBorder="1">
      <alignment vertical="center"/>
    </xf>
    <xf numFmtId="0" fontId="22" fillId="6" borderId="42" xfId="2" applyFont="1" applyFill="1" applyBorder="1" applyAlignment="1">
      <alignment horizontal="left" vertical="center"/>
    </xf>
    <xf numFmtId="0" fontId="22" fillId="6" borderId="44" xfId="2" applyFont="1" applyFill="1" applyBorder="1" applyAlignment="1">
      <alignment horizontal="left" vertical="center"/>
    </xf>
    <xf numFmtId="0" fontId="17" fillId="6" borderId="45" xfId="0" applyFont="1" applyFill="1" applyBorder="1">
      <alignment vertical="center"/>
    </xf>
    <xf numFmtId="0" fontId="17" fillId="6" borderId="46" xfId="0" applyFont="1" applyFill="1" applyBorder="1">
      <alignment vertical="center"/>
    </xf>
    <xf numFmtId="0" fontId="0" fillId="7" borderId="0" xfId="0" applyFill="1">
      <alignment vertical="center"/>
    </xf>
    <xf numFmtId="0" fontId="0" fillId="7" borderId="0" xfId="0" applyFill="1" applyBorder="1">
      <alignment vertical="center"/>
    </xf>
    <xf numFmtId="0" fontId="19" fillId="7" borderId="0" xfId="0" applyFont="1" applyFill="1">
      <alignment vertical="center"/>
    </xf>
    <xf numFmtId="0" fontId="18" fillId="7" borderId="0" xfId="0" applyFont="1" applyFill="1">
      <alignment vertical="center"/>
    </xf>
    <xf numFmtId="0" fontId="6" fillId="7" borderId="0" xfId="0" applyFont="1" applyFill="1">
      <alignment vertical="center"/>
    </xf>
    <xf numFmtId="0" fontId="26" fillId="7" borderId="0" xfId="0" applyFont="1" applyFill="1">
      <alignment vertical="center"/>
    </xf>
    <xf numFmtId="0" fontId="30" fillId="7" borderId="0" xfId="0" applyFont="1" applyFill="1" applyAlignment="1">
      <alignment horizontal="right" vertical="center"/>
    </xf>
    <xf numFmtId="0" fontId="31" fillId="4" borderId="0" xfId="0" applyFont="1" applyFill="1">
      <alignment vertical="center"/>
    </xf>
    <xf numFmtId="0" fontId="32" fillId="4" borderId="0" xfId="0" applyFont="1" applyFill="1">
      <alignment vertical="center"/>
    </xf>
    <xf numFmtId="0" fontId="33" fillId="6" borderId="39" xfId="2" applyFont="1" applyFill="1" applyBorder="1" applyAlignment="1">
      <alignment horizontal="left" vertical="center"/>
    </xf>
    <xf numFmtId="0" fontId="20" fillId="7" borderId="0" xfId="0" applyFont="1" applyFill="1">
      <alignment vertical="center"/>
    </xf>
    <xf numFmtId="0" fontId="6" fillId="8" borderId="26" xfId="0" applyFont="1" applyFill="1" applyBorder="1">
      <alignment vertical="center"/>
    </xf>
    <xf numFmtId="0" fontId="6" fillId="8" borderId="27" xfId="0" applyFont="1" applyFill="1" applyBorder="1">
      <alignment vertical="center"/>
    </xf>
    <xf numFmtId="0" fontId="18" fillId="8" borderId="27" xfId="0" applyFont="1" applyFill="1" applyBorder="1">
      <alignment vertical="center"/>
    </xf>
    <xf numFmtId="0" fontId="11" fillId="3" borderId="0" xfId="0" applyFont="1" applyFill="1" applyBorder="1">
      <alignment vertical="center"/>
    </xf>
    <xf numFmtId="0" fontId="41" fillId="3" borderId="0" xfId="0" applyFont="1" applyFill="1" applyBorder="1" applyAlignment="1">
      <alignment vertical="center"/>
    </xf>
    <xf numFmtId="176" fontId="41" fillId="3" borderId="0" xfId="0" applyNumberFormat="1" applyFont="1" applyFill="1" applyBorder="1" applyAlignment="1">
      <alignment vertical="center"/>
    </xf>
    <xf numFmtId="177" fontId="41" fillId="3" borderId="0" xfId="1" applyNumberFormat="1" applyFont="1" applyFill="1" applyBorder="1" applyAlignment="1">
      <alignment vertical="center"/>
    </xf>
    <xf numFmtId="0" fontId="25" fillId="7" borderId="0" xfId="0" applyFont="1" applyFill="1" applyAlignment="1">
      <alignment vertical="center" wrapText="1"/>
    </xf>
    <xf numFmtId="0" fontId="25" fillId="7" borderId="15" xfId="0" applyFont="1" applyFill="1" applyBorder="1" applyAlignment="1">
      <alignment vertical="center" wrapText="1"/>
    </xf>
    <xf numFmtId="0" fontId="25" fillId="7" borderId="0" xfId="0" applyFont="1" applyFill="1">
      <alignment vertical="center"/>
    </xf>
    <xf numFmtId="0" fontId="24" fillId="6" borderId="42" xfId="0" applyFont="1" applyFill="1" applyBorder="1" applyAlignment="1">
      <alignment vertical="center"/>
    </xf>
    <xf numFmtId="0" fontId="24" fillId="6" borderId="0" xfId="0" applyFont="1" applyFill="1" applyBorder="1" applyAlignment="1">
      <alignment vertical="center"/>
    </xf>
    <xf numFmtId="0" fontId="24" fillId="6" borderId="43" xfId="0" applyFont="1" applyFill="1" applyBorder="1" applyAlignment="1">
      <alignment vertical="center"/>
    </xf>
    <xf numFmtId="0" fontId="22" fillId="6" borderId="42" xfId="2" applyFont="1" applyFill="1" applyBorder="1" applyAlignment="1">
      <alignment vertical="center"/>
    </xf>
    <xf numFmtId="0" fontId="22" fillId="6" borderId="0" xfId="2" applyFont="1" applyFill="1" applyBorder="1" applyAlignment="1">
      <alignment vertical="center"/>
    </xf>
    <xf numFmtId="0" fontId="22" fillId="6" borderId="43" xfId="2" applyFont="1" applyFill="1" applyBorder="1" applyAlignment="1">
      <alignment vertical="center"/>
    </xf>
    <xf numFmtId="178" fontId="0" fillId="2" borderId="78" xfId="0" applyNumberFormat="1" applyFill="1" applyBorder="1" applyAlignment="1">
      <alignment vertical="center"/>
    </xf>
    <xf numFmtId="178" fontId="0" fillId="2" borderId="79" xfId="0" applyNumberFormat="1" applyFill="1" applyBorder="1" applyAlignment="1">
      <alignment vertical="center"/>
    </xf>
    <xf numFmtId="178" fontId="0" fillId="2" borderId="81" xfId="0" applyNumberFormat="1" applyFill="1" applyBorder="1" applyAlignment="1">
      <alignment vertical="center"/>
    </xf>
    <xf numFmtId="178" fontId="0" fillId="2" borderId="82" xfId="0" applyNumberFormat="1" applyFill="1" applyBorder="1" applyAlignment="1">
      <alignment vertical="center"/>
    </xf>
    <xf numFmtId="38" fontId="0" fillId="4" borderId="78" xfId="1" applyFont="1" applyFill="1" applyBorder="1" applyAlignment="1">
      <alignment vertical="center"/>
    </xf>
    <xf numFmtId="38" fontId="0" fillId="4" borderId="79" xfId="1" applyFont="1" applyFill="1" applyBorder="1" applyAlignment="1">
      <alignment vertical="center"/>
    </xf>
    <xf numFmtId="38" fontId="0" fillId="4" borderId="84" xfId="1" applyFont="1" applyFill="1" applyBorder="1" applyAlignment="1">
      <alignment vertical="center"/>
    </xf>
    <xf numFmtId="38" fontId="0" fillId="4" borderId="85" xfId="1" applyFont="1" applyFill="1" applyBorder="1" applyAlignment="1">
      <alignment vertical="center"/>
    </xf>
    <xf numFmtId="0" fontId="22" fillId="6" borderId="0" xfId="2" applyFont="1" applyFill="1" applyBorder="1" applyAlignment="1">
      <alignment horizontal="left" vertical="center"/>
    </xf>
    <xf numFmtId="0" fontId="0" fillId="4" borderId="1" xfId="0" applyFill="1" applyBorder="1" applyAlignment="1">
      <alignment horizontal="center" vertical="center"/>
    </xf>
    <xf numFmtId="0" fontId="34" fillId="4" borderId="15" xfId="0" applyFont="1" applyFill="1" applyBorder="1" applyAlignment="1">
      <alignment horizontal="center" vertical="center" shrinkToFit="1"/>
    </xf>
    <xf numFmtId="0" fontId="34" fillId="4" borderId="16" xfId="0" applyFont="1" applyFill="1" applyBorder="1" applyAlignment="1">
      <alignment horizontal="center" vertical="center" shrinkToFit="1"/>
    </xf>
    <xf numFmtId="0" fontId="25" fillId="7" borderId="3" xfId="0" applyFont="1" applyFill="1" applyBorder="1" applyAlignment="1">
      <alignment horizontal="center" vertical="center" wrapText="1"/>
    </xf>
    <xf numFmtId="0" fontId="26" fillId="7" borderId="4" xfId="0" applyFont="1" applyFill="1" applyBorder="1" applyAlignment="1">
      <alignment horizontal="center" vertical="center"/>
    </xf>
    <xf numFmtId="0" fontId="26" fillId="7" borderId="51" xfId="0" applyFont="1" applyFill="1" applyBorder="1" applyAlignment="1">
      <alignment horizontal="center" vertical="center"/>
    </xf>
    <xf numFmtId="0" fontId="26" fillId="7" borderId="1" xfId="0" applyFont="1" applyFill="1" applyBorder="1" applyAlignment="1">
      <alignment horizontal="center" vertical="center"/>
    </xf>
    <xf numFmtId="0" fontId="26" fillId="7" borderId="6" xfId="0" applyFont="1" applyFill="1" applyBorder="1" applyAlignment="1">
      <alignment horizontal="center" vertical="center"/>
    </xf>
    <xf numFmtId="0" fontId="26" fillId="7" borderId="7" xfId="0" applyFont="1" applyFill="1" applyBorder="1" applyAlignment="1">
      <alignment horizontal="center" vertical="center"/>
    </xf>
    <xf numFmtId="0" fontId="26" fillId="7" borderId="5" xfId="0" applyFont="1" applyFill="1" applyBorder="1" applyAlignment="1">
      <alignment horizontal="center" vertical="center"/>
    </xf>
    <xf numFmtId="178" fontId="0" fillId="4" borderId="1" xfId="0" applyNumberFormat="1" applyFill="1" applyBorder="1" applyAlignment="1">
      <alignment horizontal="center" vertical="center"/>
    </xf>
    <xf numFmtId="178" fontId="0" fillId="4" borderId="7" xfId="0" applyNumberFormat="1" applyFill="1" applyBorder="1" applyAlignment="1">
      <alignment horizontal="center" vertical="center"/>
    </xf>
    <xf numFmtId="178" fontId="0" fillId="4" borderId="8" xfId="0" applyNumberFormat="1" applyFill="1" applyBorder="1" applyAlignment="1">
      <alignment horizontal="center" vertical="center"/>
    </xf>
    <xf numFmtId="0" fontId="25" fillId="7" borderId="1" xfId="0" applyFont="1" applyFill="1" applyBorder="1" applyAlignment="1">
      <alignment horizontal="center" vertical="center"/>
    </xf>
    <xf numFmtId="0" fontId="26" fillId="7" borderId="52" xfId="0" applyFont="1" applyFill="1" applyBorder="1" applyAlignment="1">
      <alignment horizontal="center" vertical="center"/>
    </xf>
    <xf numFmtId="0" fontId="25" fillId="7" borderId="4" xfId="0" applyFont="1" applyFill="1" applyBorder="1" applyAlignment="1">
      <alignment horizontal="center" vertical="center"/>
    </xf>
    <xf numFmtId="0" fontId="22" fillId="6" borderId="42" xfId="2" applyFont="1" applyFill="1" applyBorder="1" applyAlignment="1">
      <alignment horizontal="left" vertical="top" wrapText="1"/>
    </xf>
    <xf numFmtId="0" fontId="22" fillId="6" borderId="0" xfId="2" applyFont="1" applyFill="1" applyBorder="1" applyAlignment="1">
      <alignment horizontal="left" vertical="top" wrapText="1"/>
    </xf>
    <xf numFmtId="0" fontId="22" fillId="6" borderId="43" xfId="2" applyFont="1" applyFill="1" applyBorder="1" applyAlignment="1">
      <alignment horizontal="left" vertical="top" wrapText="1"/>
    </xf>
    <xf numFmtId="0" fontId="26" fillId="5" borderId="47" xfId="0" applyFont="1" applyFill="1" applyBorder="1" applyAlignment="1">
      <alignment horizontal="center" vertical="center"/>
    </xf>
    <xf numFmtId="0" fontId="26" fillId="5" borderId="58" xfId="0" applyFont="1" applyFill="1" applyBorder="1" applyAlignment="1">
      <alignment horizontal="center" vertical="center"/>
    </xf>
    <xf numFmtId="0" fontId="25" fillId="5" borderId="51" xfId="0" applyFont="1" applyFill="1" applyBorder="1" applyAlignment="1">
      <alignment horizontal="center" vertical="center"/>
    </xf>
    <xf numFmtId="0" fontId="26" fillId="5" borderId="1" xfId="0" applyFont="1" applyFill="1" applyBorder="1" applyAlignment="1">
      <alignment horizontal="center" vertical="center"/>
    </xf>
    <xf numFmtId="0" fontId="0" fillId="2" borderId="1" xfId="0" applyFill="1" applyBorder="1" applyAlignment="1">
      <alignment horizontal="center" vertical="center"/>
    </xf>
    <xf numFmtId="0" fontId="24" fillId="6" borderId="42" xfId="0" applyFont="1" applyFill="1" applyBorder="1" applyAlignment="1">
      <alignment horizontal="center" vertical="center" wrapText="1"/>
    </xf>
    <xf numFmtId="0" fontId="24" fillId="6" borderId="0" xfId="0" applyFont="1" applyFill="1" applyBorder="1" applyAlignment="1">
      <alignment horizontal="center" vertical="center" wrapText="1"/>
    </xf>
    <xf numFmtId="0" fontId="24" fillId="6" borderId="43" xfId="0" applyFont="1" applyFill="1" applyBorder="1" applyAlignment="1">
      <alignment horizontal="center" vertical="center" wrapText="1"/>
    </xf>
    <xf numFmtId="0" fontId="26" fillId="5" borderId="57" xfId="0" applyFont="1" applyFill="1" applyBorder="1" applyAlignment="1">
      <alignment horizontal="center" vertical="center"/>
    </xf>
    <xf numFmtId="0" fontId="0" fillId="2" borderId="61" xfId="0" applyFill="1" applyBorder="1" applyAlignment="1">
      <alignment horizontal="center" vertical="center"/>
    </xf>
    <xf numFmtId="0" fontId="26" fillId="5" borderId="10" xfId="0" applyFont="1" applyFill="1" applyBorder="1" applyAlignment="1">
      <alignment horizontal="center" vertical="center" wrapText="1"/>
    </xf>
    <xf numFmtId="0" fontId="26" fillId="5" borderId="53" xfId="0" applyFont="1" applyFill="1" applyBorder="1" applyAlignment="1">
      <alignment horizontal="center" vertical="center" wrapText="1"/>
    </xf>
    <xf numFmtId="0" fontId="26" fillId="5" borderId="9" xfId="0" applyFont="1" applyFill="1" applyBorder="1" applyAlignment="1">
      <alignment horizontal="center" vertical="center" wrapText="1"/>
    </xf>
    <xf numFmtId="0" fontId="26" fillId="5" borderId="54" xfId="0" applyFont="1" applyFill="1" applyBorder="1" applyAlignment="1">
      <alignment horizontal="center" vertical="center" wrapText="1"/>
    </xf>
    <xf numFmtId="0" fontId="26" fillId="5" borderId="14" xfId="0" applyFont="1" applyFill="1" applyBorder="1" applyAlignment="1">
      <alignment horizontal="center" vertical="center" wrapText="1"/>
    </xf>
    <xf numFmtId="0" fontId="26" fillId="5" borderId="55" xfId="0" applyFont="1" applyFill="1" applyBorder="1" applyAlignment="1">
      <alignment horizontal="center" vertical="center" wrapText="1"/>
    </xf>
    <xf numFmtId="0" fontId="0" fillId="4" borderId="0" xfId="0" applyFill="1" applyBorder="1" applyAlignment="1">
      <alignment horizontal="left" vertical="center" shrinkToFit="1"/>
    </xf>
    <xf numFmtId="0" fontId="0" fillId="4" borderId="62" xfId="0" applyFill="1" applyBorder="1" applyAlignment="1">
      <alignment horizontal="left" vertical="center" shrinkToFit="1"/>
    </xf>
    <xf numFmtId="38" fontId="0" fillId="2" borderId="80" xfId="1" applyFont="1" applyFill="1" applyBorder="1" applyAlignment="1">
      <alignment vertical="center"/>
    </xf>
    <xf numFmtId="38" fontId="0" fillId="2" borderId="81" xfId="1" applyFont="1" applyFill="1" applyBorder="1" applyAlignment="1">
      <alignment vertical="center"/>
    </xf>
    <xf numFmtId="38" fontId="0" fillId="2" borderId="77" xfId="1" applyFont="1" applyFill="1" applyBorder="1" applyAlignment="1">
      <alignment vertical="center"/>
    </xf>
    <xf numFmtId="38" fontId="0" fillId="2" borderId="78" xfId="1" applyFont="1" applyFill="1" applyBorder="1" applyAlignment="1">
      <alignment vertical="center"/>
    </xf>
    <xf numFmtId="0" fontId="26" fillId="7" borderId="51" xfId="0" applyFont="1" applyFill="1" applyBorder="1" applyAlignment="1">
      <alignment horizontal="center" vertical="center" wrapText="1"/>
    </xf>
    <xf numFmtId="0" fontId="26" fillId="7" borderId="1" xfId="0" applyFont="1" applyFill="1" applyBorder="1" applyAlignment="1">
      <alignment horizontal="center" vertical="center" wrapText="1"/>
    </xf>
    <xf numFmtId="0" fontId="26" fillId="7" borderId="59" xfId="0" applyFont="1" applyFill="1" applyBorder="1" applyAlignment="1">
      <alignment horizontal="center" vertical="center" wrapText="1"/>
    </xf>
    <xf numFmtId="0" fontId="26" fillId="7" borderId="60" xfId="0" applyFont="1" applyFill="1" applyBorder="1" applyAlignment="1">
      <alignment horizontal="center" vertical="center" wrapText="1"/>
    </xf>
    <xf numFmtId="0" fontId="25" fillId="7" borderId="51" xfId="0" applyFont="1" applyFill="1" applyBorder="1" applyAlignment="1">
      <alignment horizontal="center" vertical="center"/>
    </xf>
    <xf numFmtId="178" fontId="0" fillId="4" borderId="1" xfId="0" applyNumberFormat="1" applyFill="1" applyBorder="1" applyAlignment="1">
      <alignment horizontal="right" vertical="center" indent="4"/>
    </xf>
    <xf numFmtId="178" fontId="0" fillId="4" borderId="52" xfId="0" applyNumberFormat="1" applyFill="1" applyBorder="1" applyAlignment="1">
      <alignment horizontal="right" vertical="center" indent="4"/>
    </xf>
    <xf numFmtId="0" fontId="0" fillId="4" borderId="7" xfId="0" applyFill="1" applyBorder="1" applyAlignment="1">
      <alignment horizontal="center" vertical="center"/>
    </xf>
    <xf numFmtId="178" fontId="0" fillId="4" borderId="7" xfId="0" applyNumberFormat="1" applyFill="1" applyBorder="1" applyAlignment="1">
      <alignment horizontal="right" vertical="center" indent="4"/>
    </xf>
    <xf numFmtId="178" fontId="0" fillId="4" borderId="8" xfId="0" applyNumberFormat="1" applyFill="1" applyBorder="1" applyAlignment="1">
      <alignment horizontal="right" vertical="center" indent="4"/>
    </xf>
    <xf numFmtId="0" fontId="37" fillId="7" borderId="0" xfId="0" applyFont="1" applyFill="1" applyAlignment="1">
      <alignment horizontal="center" vertical="center"/>
    </xf>
    <xf numFmtId="38" fontId="39" fillId="6" borderId="68" xfId="1" applyFont="1" applyFill="1" applyBorder="1" applyAlignment="1">
      <alignment horizontal="center" vertical="center" shrinkToFit="1"/>
    </xf>
    <xf numFmtId="38" fontId="39" fillId="6" borderId="69" xfId="1" applyFont="1" applyFill="1" applyBorder="1" applyAlignment="1">
      <alignment horizontal="center" vertical="center" shrinkToFit="1"/>
    </xf>
    <xf numFmtId="38" fontId="39" fillId="6" borderId="70" xfId="1" applyFont="1" applyFill="1" applyBorder="1" applyAlignment="1">
      <alignment horizontal="center" vertical="center" shrinkToFit="1"/>
    </xf>
    <xf numFmtId="38" fontId="39" fillId="6" borderId="71" xfId="1" applyFont="1" applyFill="1" applyBorder="1" applyAlignment="1">
      <alignment horizontal="center" vertical="center" shrinkToFit="1"/>
    </xf>
    <xf numFmtId="38" fontId="39" fillId="6" borderId="72" xfId="1" applyFont="1" applyFill="1" applyBorder="1" applyAlignment="1">
      <alignment horizontal="center" vertical="center" shrinkToFit="1"/>
    </xf>
    <xf numFmtId="38" fontId="39" fillId="6" borderId="73" xfId="1" applyFont="1" applyFill="1" applyBorder="1" applyAlignment="1">
      <alignment horizontal="center" vertical="center" shrinkToFit="1"/>
    </xf>
    <xf numFmtId="0" fontId="28" fillId="7" borderId="0" xfId="0" applyFont="1" applyFill="1" applyAlignment="1">
      <alignment horizontal="right" vertical="center"/>
    </xf>
    <xf numFmtId="0" fontId="26" fillId="7" borderId="48" xfId="0" applyFont="1" applyFill="1" applyBorder="1" applyAlignment="1">
      <alignment horizontal="center" vertical="center"/>
    </xf>
    <xf numFmtId="0" fontId="26" fillId="7" borderId="49" xfId="0" applyFont="1" applyFill="1" applyBorder="1" applyAlignment="1">
      <alignment horizontal="center" vertical="center"/>
    </xf>
    <xf numFmtId="0" fontId="26" fillId="7" borderId="50" xfId="0" applyFont="1" applyFill="1" applyBorder="1" applyAlignment="1">
      <alignment horizontal="center" vertical="center"/>
    </xf>
    <xf numFmtId="0" fontId="15" fillId="4" borderId="11" xfId="0" applyFont="1" applyFill="1" applyBorder="1" applyAlignment="1">
      <alignment horizontal="left" vertical="center"/>
    </xf>
    <xf numFmtId="0" fontId="15" fillId="4" borderId="15" xfId="0" applyFont="1" applyFill="1" applyBorder="1" applyAlignment="1">
      <alignment horizontal="left" vertical="center"/>
    </xf>
    <xf numFmtId="0" fontId="25" fillId="7" borderId="0" xfId="0" applyFont="1" applyFill="1" applyAlignment="1">
      <alignment vertical="center" wrapText="1"/>
    </xf>
    <xf numFmtId="0" fontId="9" fillId="3" borderId="74" xfId="0" applyFont="1" applyFill="1" applyBorder="1" applyAlignment="1">
      <alignment horizontal="left" vertical="center"/>
    </xf>
    <xf numFmtId="0" fontId="9" fillId="3" borderId="0" xfId="0" applyFont="1" applyFill="1" applyBorder="1" applyAlignment="1">
      <alignment horizontal="left" vertical="center"/>
    </xf>
    <xf numFmtId="0" fontId="25" fillId="7" borderId="3" xfId="0" applyFont="1" applyFill="1" applyBorder="1" applyAlignment="1">
      <alignment horizontal="center" vertical="center"/>
    </xf>
    <xf numFmtId="0" fontId="25" fillId="7" borderId="75" xfId="0" applyFont="1" applyFill="1" applyBorder="1" applyAlignment="1">
      <alignment horizontal="center" vertical="center" wrapText="1"/>
    </xf>
    <xf numFmtId="0" fontId="25" fillId="7" borderId="76" xfId="0" applyFont="1" applyFill="1" applyBorder="1" applyAlignment="1">
      <alignment horizontal="center" vertical="center" wrapText="1"/>
    </xf>
    <xf numFmtId="0" fontId="25" fillId="7" borderId="9" xfId="0" applyFont="1" applyFill="1" applyBorder="1" applyAlignment="1">
      <alignment horizontal="center" vertical="center" wrapText="1"/>
    </xf>
    <xf numFmtId="0" fontId="25" fillId="7" borderId="54" xfId="0" applyFont="1" applyFill="1" applyBorder="1" applyAlignment="1">
      <alignment horizontal="center" vertical="center" wrapText="1"/>
    </xf>
    <xf numFmtId="0" fontId="25" fillId="7" borderId="14" xfId="0" applyFont="1" applyFill="1" applyBorder="1" applyAlignment="1">
      <alignment horizontal="center" vertical="center" wrapText="1"/>
    </xf>
    <xf numFmtId="0" fontId="25" fillId="7" borderId="55" xfId="0" applyFont="1" applyFill="1" applyBorder="1" applyAlignment="1">
      <alignment horizontal="center" vertical="center" wrapText="1"/>
    </xf>
    <xf numFmtId="0" fontId="35" fillId="4" borderId="1" xfId="0" applyFont="1" applyFill="1" applyBorder="1" applyAlignment="1">
      <alignment horizontal="center" vertical="center"/>
    </xf>
    <xf numFmtId="0" fontId="25" fillId="7" borderId="0" xfId="0" applyFont="1" applyFill="1" applyAlignment="1">
      <alignment horizontal="left" vertical="center" wrapText="1"/>
    </xf>
    <xf numFmtId="0" fontId="9" fillId="8" borderId="0" xfId="0" applyFont="1" applyFill="1" applyBorder="1" applyAlignment="1">
      <alignment horizontal="center" vertical="center"/>
    </xf>
    <xf numFmtId="38" fontId="12" fillId="2" borderId="17" xfId="1" applyFont="1" applyFill="1" applyBorder="1" applyAlignment="1">
      <alignment horizontal="right" vertical="center" shrinkToFit="1"/>
    </xf>
    <xf numFmtId="38" fontId="12" fillId="2" borderId="18" xfId="1" applyFont="1" applyFill="1" applyBorder="1" applyAlignment="1">
      <alignment horizontal="right" vertical="center" shrinkToFit="1"/>
    </xf>
    <xf numFmtId="38" fontId="12" fillId="2" borderId="19" xfId="1" applyFont="1" applyFill="1" applyBorder="1" applyAlignment="1">
      <alignment horizontal="right" vertical="center" shrinkToFit="1"/>
    </xf>
    <xf numFmtId="38" fontId="12" fillId="2" borderId="64" xfId="1" applyFont="1" applyFill="1" applyBorder="1" applyAlignment="1">
      <alignment horizontal="right" vertical="center" shrinkToFit="1"/>
    </xf>
    <xf numFmtId="38" fontId="12" fillId="2" borderId="0" xfId="1" applyFont="1" applyFill="1" applyBorder="1" applyAlignment="1">
      <alignment horizontal="right" vertical="center" shrinkToFit="1"/>
    </xf>
    <xf numFmtId="38" fontId="12" fillId="2" borderId="63" xfId="1" applyFont="1" applyFill="1" applyBorder="1" applyAlignment="1">
      <alignment horizontal="right" vertical="center" shrinkToFit="1"/>
    </xf>
    <xf numFmtId="38" fontId="12" fillId="2" borderId="20" xfId="1" applyFont="1" applyFill="1" applyBorder="1" applyAlignment="1">
      <alignment horizontal="right" vertical="center" shrinkToFit="1"/>
    </xf>
    <xf numFmtId="38" fontId="12" fillId="2" borderId="21" xfId="1" applyFont="1" applyFill="1" applyBorder="1" applyAlignment="1">
      <alignment horizontal="right" vertical="center" shrinkToFit="1"/>
    </xf>
    <xf numFmtId="38" fontId="12" fillId="2" borderId="22" xfId="1" applyFont="1" applyFill="1" applyBorder="1" applyAlignment="1">
      <alignment horizontal="right" vertical="center" shrinkToFit="1"/>
    </xf>
    <xf numFmtId="0" fontId="23" fillId="8" borderId="0" xfId="0" applyFont="1" applyFill="1" applyBorder="1" applyAlignment="1">
      <alignment horizontal="center" vertical="center"/>
    </xf>
    <xf numFmtId="0" fontId="23" fillId="8" borderId="63" xfId="0" applyFont="1" applyFill="1" applyBorder="1" applyAlignment="1">
      <alignment horizontal="center" vertical="center"/>
    </xf>
    <xf numFmtId="0" fontId="5" fillId="8" borderId="0" xfId="0" applyFont="1" applyFill="1" applyBorder="1" applyAlignment="1">
      <alignment horizontal="left" vertical="center" wrapText="1"/>
    </xf>
    <xf numFmtId="0" fontId="5" fillId="8" borderId="27" xfId="0" applyFont="1" applyFill="1" applyBorder="1" applyAlignment="1">
      <alignment horizontal="left" vertical="center" wrapText="1"/>
    </xf>
    <xf numFmtId="38" fontId="12" fillId="2" borderId="17" xfId="0" applyNumberFormat="1" applyFont="1" applyFill="1" applyBorder="1" applyAlignment="1">
      <alignment horizontal="right" vertical="center" shrinkToFit="1"/>
    </xf>
    <xf numFmtId="38" fontId="12" fillId="2" borderId="18" xfId="0" applyNumberFormat="1" applyFont="1" applyFill="1" applyBorder="1" applyAlignment="1">
      <alignment horizontal="right" vertical="center" shrinkToFit="1"/>
    </xf>
    <xf numFmtId="38" fontId="12" fillId="2" borderId="19" xfId="0" applyNumberFormat="1" applyFont="1" applyFill="1" applyBorder="1" applyAlignment="1">
      <alignment horizontal="right" vertical="center" shrinkToFit="1"/>
    </xf>
    <xf numFmtId="38" fontId="12" fillId="2" borderId="64" xfId="0" applyNumberFormat="1" applyFont="1" applyFill="1" applyBorder="1" applyAlignment="1">
      <alignment horizontal="right" vertical="center" shrinkToFit="1"/>
    </xf>
    <xf numFmtId="38" fontId="12" fillId="2" borderId="0" xfId="0" applyNumberFormat="1" applyFont="1" applyFill="1" applyBorder="1" applyAlignment="1">
      <alignment horizontal="right" vertical="center" shrinkToFit="1"/>
    </xf>
    <xf numFmtId="38" fontId="12" fillId="2" borderId="63" xfId="0" applyNumberFormat="1" applyFont="1" applyFill="1" applyBorder="1" applyAlignment="1">
      <alignment horizontal="right" vertical="center" shrinkToFit="1"/>
    </xf>
    <xf numFmtId="38" fontId="12" fillId="2" borderId="20" xfId="0" applyNumberFormat="1" applyFont="1" applyFill="1" applyBorder="1" applyAlignment="1">
      <alignment horizontal="right" vertical="center" shrinkToFit="1"/>
    </xf>
    <xf numFmtId="38" fontId="12" fillId="2" borderId="21" xfId="0" applyNumberFormat="1" applyFont="1" applyFill="1" applyBorder="1" applyAlignment="1">
      <alignment horizontal="right" vertical="center" shrinkToFit="1"/>
    </xf>
    <xf numFmtId="38" fontId="12" fillId="2" borderId="22" xfId="0" applyNumberFormat="1" applyFont="1" applyFill="1" applyBorder="1" applyAlignment="1">
      <alignment horizontal="right" vertical="center" shrinkToFit="1"/>
    </xf>
    <xf numFmtId="0" fontId="9" fillId="8" borderId="65" xfId="0" applyFont="1" applyFill="1" applyBorder="1" applyAlignment="1">
      <alignment horizontal="center" vertical="center"/>
    </xf>
    <xf numFmtId="0" fontId="9" fillId="8" borderId="64" xfId="0" applyFont="1" applyFill="1" applyBorder="1" applyAlignment="1">
      <alignment horizontal="center" vertical="center"/>
    </xf>
    <xf numFmtId="0" fontId="9" fillId="8" borderId="27" xfId="0" applyFont="1" applyFill="1" applyBorder="1" applyAlignment="1">
      <alignment horizontal="center" vertical="center"/>
    </xf>
    <xf numFmtId="0" fontId="9" fillId="3" borderId="66" xfId="0" applyFont="1" applyFill="1" applyBorder="1" applyAlignment="1">
      <alignment horizontal="center" vertical="center"/>
    </xf>
    <xf numFmtId="0" fontId="10" fillId="3" borderId="67" xfId="0" applyFont="1" applyFill="1" applyBorder="1" applyAlignment="1">
      <alignment horizontal="center" vertical="center"/>
    </xf>
    <xf numFmtId="0" fontId="15" fillId="4" borderId="0" xfId="0" applyFont="1" applyFill="1" applyBorder="1" applyAlignment="1">
      <alignment horizontal="left" vertical="center"/>
    </xf>
    <xf numFmtId="0" fontId="0" fillId="4" borderId="60" xfId="0" applyFill="1" applyBorder="1" applyAlignment="1">
      <alignment horizontal="center" vertical="center"/>
    </xf>
    <xf numFmtId="0" fontId="0" fillId="4" borderId="56" xfId="0" applyFill="1" applyBorder="1" applyAlignment="1">
      <alignment horizontal="center" vertical="center"/>
    </xf>
    <xf numFmtId="38" fontId="0" fillId="4" borderId="77" xfId="1" applyFont="1" applyFill="1" applyBorder="1" applyAlignment="1">
      <alignment vertical="center"/>
    </xf>
    <xf numFmtId="38" fontId="0" fillId="4" borderId="78" xfId="1" applyFont="1" applyFill="1" applyBorder="1" applyAlignment="1">
      <alignment vertical="center"/>
    </xf>
    <xf numFmtId="38" fontId="0" fillId="4" borderId="83" xfId="1" applyFont="1" applyFill="1" applyBorder="1" applyAlignment="1">
      <alignment vertical="center"/>
    </xf>
    <xf numFmtId="38" fontId="0" fillId="4" borderId="84" xfId="1" applyFont="1" applyFill="1" applyBorder="1" applyAlignment="1">
      <alignment vertical="center"/>
    </xf>
    <xf numFmtId="0" fontId="0" fillId="9" borderId="0" xfId="0" applyFill="1">
      <alignment vertical="center"/>
    </xf>
    <xf numFmtId="0" fontId="3" fillId="9" borderId="0" xfId="0" applyFont="1" applyFill="1">
      <alignment vertical="center"/>
    </xf>
    <xf numFmtId="38" fontId="0" fillId="9" borderId="0" xfId="1" applyFont="1" applyFill="1">
      <alignment vertical="center"/>
    </xf>
    <xf numFmtId="0" fontId="3" fillId="9" borderId="0" xfId="0" applyFont="1" applyFill="1" applyAlignment="1">
      <alignment horizontal="center" vertical="center"/>
    </xf>
    <xf numFmtId="0" fontId="4" fillId="9" borderId="0" xfId="0" applyFont="1" applyFill="1">
      <alignment vertical="center"/>
    </xf>
    <xf numFmtId="0" fontId="4" fillId="9" borderId="0" xfId="0" applyFont="1" applyFill="1" applyAlignment="1">
      <alignment horizontal="center" vertical="center"/>
    </xf>
    <xf numFmtId="0" fontId="0" fillId="9" borderId="0" xfId="0" applyFill="1" applyAlignment="1">
      <alignment horizontal="center" vertical="center"/>
    </xf>
    <xf numFmtId="177" fontId="3" fillId="9" borderId="2" xfId="1" applyNumberFormat="1" applyFont="1" applyFill="1" applyBorder="1">
      <alignment vertical="center"/>
    </xf>
    <xf numFmtId="38" fontId="3" fillId="9" borderId="0" xfId="1" applyFont="1" applyFill="1" applyAlignment="1">
      <alignment horizontal="center" vertical="center"/>
    </xf>
    <xf numFmtId="38" fontId="4" fillId="9" borderId="2" xfId="1" applyFont="1" applyFill="1" applyBorder="1">
      <alignment vertical="center"/>
    </xf>
    <xf numFmtId="38" fontId="4" fillId="9" borderId="0" xfId="1" applyFont="1" applyFill="1">
      <alignment vertical="center"/>
    </xf>
    <xf numFmtId="0" fontId="0" fillId="9" borderId="0" xfId="0" applyFill="1" applyAlignment="1">
      <alignment vertical="center"/>
    </xf>
    <xf numFmtId="176" fontId="0" fillId="9" borderId="0" xfId="0" applyNumberFormat="1" applyFill="1">
      <alignment vertical="center"/>
    </xf>
    <xf numFmtId="0" fontId="5" fillId="9" borderId="0" xfId="0" applyFont="1" applyFill="1">
      <alignment vertical="center"/>
    </xf>
    <xf numFmtId="38" fontId="3" fillId="9" borderId="2" xfId="1" applyFont="1" applyFill="1" applyBorder="1">
      <alignment vertical="center"/>
    </xf>
    <xf numFmtId="0" fontId="0" fillId="9" borderId="0" xfId="0" applyFill="1" applyBorder="1" applyAlignment="1">
      <alignment horizontal="center" vertical="center"/>
    </xf>
    <xf numFmtId="38" fontId="0" fillId="9" borderId="1" xfId="1" applyFont="1" applyFill="1" applyBorder="1" applyAlignment="1">
      <alignment horizontal="center" vertical="center"/>
    </xf>
    <xf numFmtId="38" fontId="0" fillId="9" borderId="0" xfId="1" applyFont="1" applyFill="1" applyBorder="1" applyAlignment="1">
      <alignment horizontal="center" vertical="center"/>
    </xf>
    <xf numFmtId="0" fontId="0" fillId="9" borderId="1" xfId="0" applyFill="1" applyBorder="1">
      <alignment vertical="center"/>
    </xf>
    <xf numFmtId="176" fontId="0" fillId="9" borderId="1" xfId="0" applyNumberFormat="1" applyFill="1" applyBorder="1">
      <alignment vertical="center"/>
    </xf>
    <xf numFmtId="176" fontId="0" fillId="9" borderId="0" xfId="0" applyNumberFormat="1" applyFill="1" applyBorder="1">
      <alignment vertical="center"/>
    </xf>
    <xf numFmtId="0" fontId="40" fillId="9" borderId="0" xfId="0" applyFont="1" applyFill="1">
      <alignment vertical="center"/>
    </xf>
  </cellXfs>
  <cellStyles count="4">
    <cellStyle name="桁区切り" xfId="1" builtinId="6"/>
    <cellStyle name="桁区切り 2" xfId="3"/>
    <cellStyle name="標準" xfId="0" builtinId="0"/>
    <cellStyle name="標準 2" xfId="2"/>
  </cellStyles>
  <dxfs count="0"/>
  <tableStyles count="0" defaultTableStyle="TableStyleMedium2" defaultPivotStyle="PivotStyleLight16"/>
  <colors>
    <mruColors>
      <color rgb="FFFFE1FF"/>
      <color rgb="FF99CCFF"/>
      <color rgb="FF6699FF"/>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4</xdr:col>
      <xdr:colOff>0</xdr:colOff>
      <xdr:row>9</xdr:row>
      <xdr:rowOff>180976</xdr:rowOff>
    </xdr:from>
    <xdr:to>
      <xdr:col>4</xdr:col>
      <xdr:colOff>9525</xdr:colOff>
      <xdr:row>12</xdr:row>
      <xdr:rowOff>19050</xdr:rowOff>
    </xdr:to>
    <xdr:cxnSp macro="">
      <xdr:nvCxnSpPr>
        <xdr:cNvPr id="3" name="直線矢印コネクタ 2"/>
        <xdr:cNvCxnSpPr/>
      </xdr:nvCxnSpPr>
      <xdr:spPr>
        <a:xfrm flipV="1">
          <a:off x="1343025" y="1133476"/>
          <a:ext cx="9525" cy="409574"/>
        </a:xfrm>
        <a:prstGeom prst="straightConnector1">
          <a:avLst/>
        </a:prstGeom>
        <a:ln w="28575">
          <a:solidFill>
            <a:srgbClr val="FF0000"/>
          </a:solidFill>
          <a:prstDash val="sysDash"/>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438150</xdr:colOff>
      <xdr:row>12</xdr:row>
      <xdr:rowOff>9528</xdr:rowOff>
    </xdr:from>
    <xdr:to>
      <xdr:col>8</xdr:col>
      <xdr:colOff>47625</xdr:colOff>
      <xdr:row>12</xdr:row>
      <xdr:rowOff>22976</xdr:rowOff>
    </xdr:to>
    <xdr:cxnSp macro="">
      <xdr:nvCxnSpPr>
        <xdr:cNvPr id="5" name="直線コネクタ 4"/>
        <xdr:cNvCxnSpPr>
          <a:endCxn id="6" idx="1"/>
        </xdr:cNvCxnSpPr>
      </xdr:nvCxnSpPr>
      <xdr:spPr>
        <a:xfrm>
          <a:off x="1343025" y="2283622"/>
          <a:ext cx="1871663" cy="13448"/>
        </a:xfrm>
        <a:prstGeom prst="line">
          <a:avLst/>
        </a:prstGeom>
        <a:ln w="25400">
          <a:solidFill>
            <a:srgbClr val="FF000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47625</xdr:colOff>
      <xdr:row>10</xdr:row>
      <xdr:rowOff>19049</xdr:rowOff>
    </xdr:from>
    <xdr:to>
      <xdr:col>8</xdr:col>
      <xdr:colOff>419101</xdr:colOff>
      <xdr:row>16</xdr:row>
      <xdr:rowOff>180974</xdr:rowOff>
    </xdr:to>
    <xdr:sp macro="" textlink="">
      <xdr:nvSpPr>
        <xdr:cNvPr id="6" name="左中かっこ 5"/>
        <xdr:cNvSpPr/>
      </xdr:nvSpPr>
      <xdr:spPr>
        <a:xfrm>
          <a:off x="3214688" y="1912143"/>
          <a:ext cx="371476" cy="1376362"/>
        </a:xfrm>
        <a:prstGeom prst="leftBrace">
          <a:avLst>
            <a:gd name="adj1" fmla="val 8333"/>
            <a:gd name="adj2" fmla="val 27967"/>
          </a:avLst>
        </a:prstGeom>
        <a:ln w="22225">
          <a:solidFill>
            <a:srgbClr val="FF0000"/>
          </a:solidFill>
          <a:prstDash val="sysDash"/>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C51"/>
  <sheetViews>
    <sheetView tabSelected="1" topLeftCell="A7" zoomScale="80" zoomScaleNormal="80" zoomScaleSheetLayoutView="90" workbookViewId="0">
      <selection activeCell="G16" sqref="G16:G17"/>
    </sheetView>
  </sheetViews>
  <sheetFormatPr defaultRowHeight="15" x14ac:dyDescent="0.2"/>
  <cols>
    <col min="1" max="14" width="4.69921875" style="11" customWidth="1"/>
    <col min="15" max="15" width="1.3984375" style="11" customWidth="1"/>
    <col min="16" max="16" width="1.8984375" style="11" customWidth="1"/>
    <col min="17" max="27" width="4.69921875" style="11" customWidth="1"/>
    <col min="28" max="28" width="2.5" style="11" customWidth="1"/>
    <col min="29" max="29" width="4.69921875" style="11" customWidth="1"/>
    <col min="30" max="16384" width="8.796875" style="11"/>
  </cols>
  <sheetData>
    <row r="1" spans="1:29" ht="15" customHeight="1" x14ac:dyDescent="0.2">
      <c r="A1" s="55"/>
      <c r="B1" s="55"/>
      <c r="C1" s="55"/>
      <c r="D1" s="55"/>
      <c r="E1" s="55"/>
      <c r="F1" s="55"/>
      <c r="G1" s="55"/>
      <c r="H1" s="55"/>
      <c r="I1" s="55"/>
      <c r="J1" s="55"/>
      <c r="K1" s="55"/>
      <c r="L1" s="55"/>
      <c r="M1" s="55"/>
      <c r="N1" s="55"/>
      <c r="O1" s="55"/>
      <c r="P1" s="55"/>
      <c r="Q1" s="73" t="s">
        <v>82</v>
      </c>
      <c r="R1" s="73"/>
      <c r="S1" s="73"/>
      <c r="T1" s="73"/>
      <c r="U1" s="73"/>
      <c r="V1" s="73"/>
      <c r="W1" s="73"/>
      <c r="X1" s="73"/>
      <c r="Y1" s="73"/>
      <c r="Z1" s="73"/>
      <c r="AA1" s="73"/>
      <c r="AB1" s="73"/>
      <c r="AC1" s="55"/>
    </row>
    <row r="2" spans="1:29" ht="33" customHeight="1" x14ac:dyDescent="0.2">
      <c r="A2" s="55"/>
      <c r="B2" s="142" t="s">
        <v>30</v>
      </c>
      <c r="C2" s="142"/>
      <c r="D2" s="142"/>
      <c r="E2" s="142"/>
      <c r="F2" s="142"/>
      <c r="G2" s="142"/>
      <c r="H2" s="142"/>
      <c r="I2" s="142"/>
      <c r="J2" s="142"/>
      <c r="K2" s="142"/>
      <c r="L2" s="142"/>
      <c r="M2" s="142"/>
      <c r="N2" s="142"/>
      <c r="O2" s="55"/>
      <c r="P2" s="55"/>
      <c r="Q2" s="155" t="s">
        <v>83</v>
      </c>
      <c r="R2" s="155"/>
      <c r="S2" s="155"/>
      <c r="T2" s="155"/>
      <c r="U2" s="155"/>
      <c r="V2" s="155"/>
      <c r="W2" s="155"/>
      <c r="X2" s="155"/>
      <c r="Y2" s="155"/>
      <c r="Z2" s="155"/>
      <c r="AA2" s="155"/>
      <c r="AB2" s="155"/>
      <c r="AC2" s="55"/>
    </row>
    <row r="3" spans="1:29" x14ac:dyDescent="0.2">
      <c r="A3" s="55"/>
      <c r="B3" s="44"/>
      <c r="C3" s="44"/>
      <c r="D3" s="44"/>
      <c r="E3" s="44"/>
      <c r="F3" s="44"/>
      <c r="G3" s="44"/>
      <c r="H3" s="44"/>
      <c r="I3" s="44"/>
      <c r="J3" s="149" t="s">
        <v>63</v>
      </c>
      <c r="K3" s="149"/>
      <c r="L3" s="149"/>
      <c r="M3" s="149"/>
      <c r="N3" s="149"/>
      <c r="O3" s="55"/>
      <c r="P3" s="55"/>
      <c r="Q3" s="155"/>
      <c r="R3" s="155"/>
      <c r="S3" s="155"/>
      <c r="T3" s="155"/>
      <c r="U3" s="155"/>
      <c r="V3" s="155"/>
      <c r="W3" s="155"/>
      <c r="X3" s="155"/>
      <c r="Y3" s="155"/>
      <c r="Z3" s="155"/>
      <c r="AA3" s="155"/>
      <c r="AB3" s="155"/>
      <c r="AC3" s="55"/>
    </row>
    <row r="4" spans="1:29" ht="15.75" thickBot="1" x14ac:dyDescent="0.25">
      <c r="A4" s="55"/>
      <c r="B4" s="45"/>
      <c r="C4" s="45"/>
      <c r="D4" s="45"/>
      <c r="E4" s="45"/>
      <c r="F4" s="45"/>
      <c r="G4" s="45"/>
      <c r="H4" s="45"/>
      <c r="I4" s="45"/>
      <c r="J4" s="149"/>
      <c r="K4" s="149"/>
      <c r="L4" s="149"/>
      <c r="M4" s="149"/>
      <c r="N4" s="149"/>
      <c r="O4" s="55"/>
      <c r="P4" s="55"/>
      <c r="Q4" s="74"/>
      <c r="R4" s="74"/>
      <c r="S4" s="74"/>
      <c r="T4" s="74"/>
      <c r="U4" s="74"/>
      <c r="V4" s="74"/>
      <c r="W4" s="74"/>
      <c r="X4" s="74"/>
      <c r="Y4" s="74"/>
      <c r="Z4" s="74"/>
      <c r="AA4" s="74"/>
      <c r="AB4" s="74"/>
      <c r="AC4" s="55"/>
    </row>
    <row r="5" spans="1:29" ht="20.25" thickBot="1" x14ac:dyDescent="0.25">
      <c r="A5" s="55"/>
      <c r="B5" s="62" t="s">
        <v>26</v>
      </c>
      <c r="C5" s="63"/>
      <c r="D5" s="63"/>
      <c r="E5" s="60"/>
      <c r="F5" s="60"/>
      <c r="G5" s="60"/>
      <c r="H5" s="60"/>
      <c r="I5" s="60"/>
      <c r="J5" s="60"/>
      <c r="K5" s="60"/>
      <c r="L5" s="60"/>
      <c r="M5" s="60"/>
      <c r="N5" s="61"/>
      <c r="O5" s="55"/>
      <c r="P5" s="14"/>
      <c r="Q5" s="153" t="s">
        <v>60</v>
      </c>
      <c r="R5" s="153"/>
      <c r="S5" s="153"/>
      <c r="T5" s="153"/>
      <c r="U5" s="153"/>
      <c r="V5" s="153"/>
      <c r="W5" s="153"/>
      <c r="X5" s="15"/>
      <c r="Y5" s="15"/>
      <c r="Z5" s="15"/>
      <c r="AA5" s="15"/>
      <c r="AB5" s="16"/>
      <c r="AC5" s="55"/>
    </row>
    <row r="6" spans="1:29" ht="15.75" customHeight="1" thickBot="1" x14ac:dyDescent="0.25">
      <c r="A6" s="55"/>
      <c r="B6" s="2"/>
      <c r="C6" s="3"/>
      <c r="D6" s="3"/>
      <c r="E6" s="3"/>
      <c r="F6" s="3"/>
      <c r="G6" s="3"/>
      <c r="H6" s="3"/>
      <c r="I6" s="3"/>
      <c r="J6" s="3"/>
      <c r="K6" s="3"/>
      <c r="L6" s="3"/>
      <c r="M6" s="3"/>
      <c r="N6" s="4"/>
      <c r="O6" s="55"/>
      <c r="P6" s="17"/>
      <c r="Q6" s="154"/>
      <c r="R6" s="154"/>
      <c r="S6" s="154"/>
      <c r="T6" s="154"/>
      <c r="U6" s="154"/>
      <c r="V6" s="154"/>
      <c r="W6" s="154"/>
      <c r="X6" s="12"/>
      <c r="Y6" s="12"/>
      <c r="Z6" s="12"/>
      <c r="AA6" s="18" t="s">
        <v>96</v>
      </c>
      <c r="AB6" s="19"/>
      <c r="AC6" s="55"/>
    </row>
    <row r="7" spans="1:29" ht="19.5" x14ac:dyDescent="0.2">
      <c r="A7" s="55"/>
      <c r="B7" s="5" t="s">
        <v>78</v>
      </c>
      <c r="C7" s="1"/>
      <c r="D7" s="1"/>
      <c r="E7" s="1"/>
      <c r="F7" s="1"/>
      <c r="G7" s="1"/>
      <c r="H7" s="1"/>
      <c r="I7" s="1"/>
      <c r="J7" s="1"/>
      <c r="K7" s="1"/>
      <c r="L7" s="1"/>
      <c r="M7" s="1"/>
      <c r="N7" s="6"/>
      <c r="O7" s="55"/>
      <c r="P7" s="17"/>
      <c r="Q7" s="158"/>
      <c r="R7" s="95"/>
      <c r="S7" s="95" t="s">
        <v>56</v>
      </c>
      <c r="T7" s="95"/>
      <c r="U7" s="95"/>
      <c r="V7" s="95"/>
      <c r="W7" s="95"/>
      <c r="X7" s="150" t="s">
        <v>36</v>
      </c>
      <c r="Y7" s="151"/>
      <c r="Z7" s="151"/>
      <c r="AA7" s="152"/>
      <c r="AB7" s="19"/>
      <c r="AC7" s="55"/>
    </row>
    <row r="8" spans="1:29" ht="15.75" customHeight="1" thickBot="1" x14ac:dyDescent="0.25">
      <c r="A8" s="55"/>
      <c r="B8" s="7"/>
      <c r="C8" s="1"/>
      <c r="D8" s="1"/>
      <c r="E8" s="1"/>
      <c r="F8" s="1"/>
      <c r="G8" s="1"/>
      <c r="H8" s="1"/>
      <c r="I8" s="1"/>
      <c r="J8" s="1"/>
      <c r="K8" s="1"/>
      <c r="L8" s="1"/>
      <c r="M8" s="1"/>
      <c r="N8" s="6"/>
      <c r="O8" s="55"/>
      <c r="P8" s="17"/>
      <c r="Q8" s="159" t="s">
        <v>80</v>
      </c>
      <c r="R8" s="160"/>
      <c r="S8" s="91" t="s">
        <v>37</v>
      </c>
      <c r="T8" s="91"/>
      <c r="U8" s="91"/>
      <c r="V8" s="91"/>
      <c r="W8" s="91"/>
      <c r="X8" s="137">
        <v>3080</v>
      </c>
      <c r="Y8" s="137"/>
      <c r="Z8" s="137"/>
      <c r="AA8" s="138"/>
      <c r="AB8" s="19"/>
      <c r="AC8" s="55"/>
    </row>
    <row r="9" spans="1:29" ht="15" customHeight="1" x14ac:dyDescent="0.2">
      <c r="A9" s="55"/>
      <c r="B9" s="7"/>
      <c r="C9" s="143">
        <v>13</v>
      </c>
      <c r="D9" s="144"/>
      <c r="E9" s="144"/>
      <c r="F9" s="145"/>
      <c r="G9" s="156" t="s">
        <v>79</v>
      </c>
      <c r="H9" s="157"/>
      <c r="I9" s="1"/>
      <c r="J9" s="12" t="s">
        <v>67</v>
      </c>
      <c r="K9" s="12"/>
      <c r="L9" s="12"/>
      <c r="M9" s="1"/>
      <c r="N9" s="6"/>
      <c r="O9" s="55"/>
      <c r="P9" s="17"/>
      <c r="Q9" s="161" t="s">
        <v>31</v>
      </c>
      <c r="R9" s="162"/>
      <c r="S9" s="91" t="s">
        <v>38</v>
      </c>
      <c r="T9" s="91"/>
      <c r="U9" s="91"/>
      <c r="V9" s="91"/>
      <c r="W9" s="91"/>
      <c r="X9" s="137">
        <v>187</v>
      </c>
      <c r="Y9" s="137"/>
      <c r="Z9" s="137"/>
      <c r="AA9" s="138"/>
      <c r="AB9" s="19"/>
      <c r="AC9" s="55"/>
    </row>
    <row r="10" spans="1:29" ht="15.75" customHeight="1" thickBot="1" x14ac:dyDescent="0.25">
      <c r="A10" s="55"/>
      <c r="B10" s="7"/>
      <c r="C10" s="146"/>
      <c r="D10" s="147"/>
      <c r="E10" s="147"/>
      <c r="F10" s="148"/>
      <c r="G10" s="156"/>
      <c r="H10" s="157"/>
      <c r="I10" s="1"/>
      <c r="J10" s="91" t="s">
        <v>77</v>
      </c>
      <c r="K10" s="91"/>
      <c r="L10" s="91"/>
      <c r="M10" s="70"/>
      <c r="N10" s="6"/>
      <c r="O10" s="55"/>
      <c r="P10" s="17"/>
      <c r="Q10" s="161"/>
      <c r="R10" s="162"/>
      <c r="S10" s="91" t="s">
        <v>39</v>
      </c>
      <c r="T10" s="91"/>
      <c r="U10" s="91"/>
      <c r="V10" s="91"/>
      <c r="W10" s="91"/>
      <c r="X10" s="137">
        <v>220</v>
      </c>
      <c r="Y10" s="137"/>
      <c r="Z10" s="137"/>
      <c r="AA10" s="138"/>
      <c r="AB10" s="19"/>
      <c r="AC10" s="55"/>
    </row>
    <row r="11" spans="1:29" ht="15.75" thickBot="1" x14ac:dyDescent="0.25">
      <c r="A11" s="55"/>
      <c r="B11" s="7"/>
      <c r="C11" s="1"/>
      <c r="D11" s="1"/>
      <c r="E11" s="69"/>
      <c r="F11" s="1"/>
      <c r="G11" s="1"/>
      <c r="H11" s="1"/>
      <c r="I11" s="1"/>
      <c r="J11" s="165" t="s">
        <v>70</v>
      </c>
      <c r="K11" s="165"/>
      <c r="L11" s="165"/>
      <c r="M11" s="71"/>
      <c r="N11" s="6"/>
      <c r="O11" s="55"/>
      <c r="P11" s="17"/>
      <c r="Q11" s="163"/>
      <c r="R11" s="164"/>
      <c r="S11" s="139" t="s">
        <v>40</v>
      </c>
      <c r="T11" s="139"/>
      <c r="U11" s="139"/>
      <c r="V11" s="139"/>
      <c r="W11" s="139"/>
      <c r="X11" s="140">
        <v>242</v>
      </c>
      <c r="Y11" s="140"/>
      <c r="Z11" s="140"/>
      <c r="AA11" s="141"/>
      <c r="AB11" s="19"/>
      <c r="AC11" s="55"/>
    </row>
    <row r="12" spans="1:29" x14ac:dyDescent="0.2">
      <c r="A12" s="55"/>
      <c r="B12" s="7"/>
      <c r="C12" s="1"/>
      <c r="D12" s="1"/>
      <c r="E12" s="1"/>
      <c r="F12" s="1"/>
      <c r="G12" s="1"/>
      <c r="H12" s="1"/>
      <c r="I12" s="1"/>
      <c r="J12" s="91" t="s">
        <v>71</v>
      </c>
      <c r="K12" s="91"/>
      <c r="L12" s="91"/>
      <c r="M12" s="71"/>
      <c r="N12" s="6"/>
      <c r="O12" s="55"/>
      <c r="P12" s="17"/>
      <c r="Q12" s="94" t="s">
        <v>34</v>
      </c>
      <c r="R12" s="95"/>
      <c r="S12" s="27" t="s">
        <v>32</v>
      </c>
      <c r="T12" s="106" t="s">
        <v>35</v>
      </c>
      <c r="U12" s="95"/>
      <c r="V12" s="95" t="s">
        <v>7</v>
      </c>
      <c r="W12" s="95"/>
      <c r="X12" s="95" t="s">
        <v>8</v>
      </c>
      <c r="Y12" s="95"/>
      <c r="Z12" s="95" t="s">
        <v>9</v>
      </c>
      <c r="AA12" s="100"/>
      <c r="AB12" s="19"/>
      <c r="AC12" s="55"/>
    </row>
    <row r="13" spans="1:29" ht="15.75" thickBot="1" x14ac:dyDescent="0.25">
      <c r="A13" s="55"/>
      <c r="B13" s="7"/>
      <c r="C13" s="1"/>
      <c r="D13" s="1"/>
      <c r="E13" s="1"/>
      <c r="F13" s="1"/>
      <c r="G13" s="1"/>
      <c r="H13" s="1"/>
      <c r="I13" s="1"/>
      <c r="J13" s="91" t="s">
        <v>72</v>
      </c>
      <c r="K13" s="91"/>
      <c r="L13" s="91"/>
      <c r="M13" s="71"/>
      <c r="N13" s="6"/>
      <c r="O13" s="55"/>
      <c r="P13" s="17"/>
      <c r="Q13" s="96"/>
      <c r="R13" s="97"/>
      <c r="S13" s="28" t="s">
        <v>33</v>
      </c>
      <c r="T13" s="101">
        <v>154</v>
      </c>
      <c r="U13" s="101"/>
      <c r="V13" s="101">
        <v>286</v>
      </c>
      <c r="W13" s="101"/>
      <c r="X13" s="101">
        <v>308</v>
      </c>
      <c r="Y13" s="101"/>
      <c r="Z13" s="102">
        <v>440</v>
      </c>
      <c r="AA13" s="103"/>
      <c r="AB13" s="19"/>
      <c r="AC13" s="55"/>
    </row>
    <row r="14" spans="1:29" x14ac:dyDescent="0.2">
      <c r="A14" s="55"/>
      <c r="B14" s="7"/>
      <c r="C14" s="1"/>
      <c r="D14" s="1"/>
      <c r="E14" s="1"/>
      <c r="F14" s="1"/>
      <c r="G14" s="1"/>
      <c r="H14" s="1"/>
      <c r="I14" s="1"/>
      <c r="J14" s="91" t="s">
        <v>73</v>
      </c>
      <c r="K14" s="91"/>
      <c r="L14" s="91"/>
      <c r="M14" s="71"/>
      <c r="N14" s="6"/>
      <c r="O14" s="55"/>
      <c r="P14" s="17"/>
      <c r="Q14" s="96"/>
      <c r="R14" s="97"/>
      <c r="S14" s="28" t="s">
        <v>32</v>
      </c>
      <c r="T14" s="104" t="s">
        <v>57</v>
      </c>
      <c r="U14" s="97"/>
      <c r="V14" s="97" t="s">
        <v>10</v>
      </c>
      <c r="W14" s="97"/>
      <c r="X14" s="97" t="s">
        <v>43</v>
      </c>
      <c r="Y14" s="105"/>
      <c r="Z14" s="20"/>
      <c r="AA14" s="20"/>
      <c r="AB14" s="19"/>
      <c r="AC14" s="55"/>
    </row>
    <row r="15" spans="1:29" ht="20.25" thickBot="1" x14ac:dyDescent="0.25">
      <c r="A15" s="55"/>
      <c r="B15" s="5" t="s">
        <v>23</v>
      </c>
      <c r="C15" s="1"/>
      <c r="D15" s="1"/>
      <c r="E15" s="1"/>
      <c r="F15" s="1"/>
      <c r="G15" s="1"/>
      <c r="H15" s="1"/>
      <c r="I15" s="1"/>
      <c r="J15" s="91" t="s">
        <v>74</v>
      </c>
      <c r="K15" s="91"/>
      <c r="L15" s="91"/>
      <c r="M15" s="71"/>
      <c r="N15" s="6"/>
      <c r="O15" s="55"/>
      <c r="P15" s="17"/>
      <c r="Q15" s="98"/>
      <c r="R15" s="99"/>
      <c r="S15" s="29" t="s">
        <v>33</v>
      </c>
      <c r="T15" s="102">
        <v>506</v>
      </c>
      <c r="U15" s="102"/>
      <c r="V15" s="102">
        <v>2200</v>
      </c>
      <c r="W15" s="102"/>
      <c r="X15" s="102">
        <v>3080</v>
      </c>
      <c r="Y15" s="103"/>
      <c r="Z15" s="20"/>
      <c r="AA15" s="20"/>
      <c r="AB15" s="19"/>
      <c r="AC15" s="55"/>
    </row>
    <row r="16" spans="1:29" ht="15.75" thickBot="1" x14ac:dyDescent="0.25">
      <c r="A16" s="55"/>
      <c r="B16" s="7"/>
      <c r="C16" s="143">
        <v>20</v>
      </c>
      <c r="D16" s="144"/>
      <c r="E16" s="144"/>
      <c r="F16" s="145"/>
      <c r="G16" s="193" t="s">
        <v>21</v>
      </c>
      <c r="H16" s="1"/>
      <c r="I16" s="1"/>
      <c r="J16" s="91" t="s">
        <v>75</v>
      </c>
      <c r="K16" s="91"/>
      <c r="L16" s="91"/>
      <c r="M16" s="72"/>
      <c r="N16" s="6"/>
      <c r="O16" s="55"/>
      <c r="P16" s="21"/>
      <c r="Q16" s="92" t="s">
        <v>102</v>
      </c>
      <c r="R16" s="92"/>
      <c r="S16" s="92"/>
      <c r="T16" s="92"/>
      <c r="U16" s="92"/>
      <c r="V16" s="92"/>
      <c r="W16" s="92"/>
      <c r="X16" s="92"/>
      <c r="Y16" s="92"/>
      <c r="Z16" s="92"/>
      <c r="AA16" s="92"/>
      <c r="AB16" s="93"/>
      <c r="AC16" s="55"/>
    </row>
    <row r="17" spans="1:29" ht="15.75" thickBot="1" x14ac:dyDescent="0.25">
      <c r="A17" s="55"/>
      <c r="B17" s="7"/>
      <c r="C17" s="146"/>
      <c r="D17" s="147"/>
      <c r="E17" s="147"/>
      <c r="F17" s="148"/>
      <c r="G17" s="194"/>
      <c r="H17" s="1"/>
      <c r="I17" s="1"/>
      <c r="J17" s="91" t="s">
        <v>76</v>
      </c>
      <c r="K17" s="91"/>
      <c r="L17" s="91"/>
      <c r="M17" s="72"/>
      <c r="N17" s="6"/>
      <c r="O17" s="55"/>
      <c r="P17" s="55"/>
      <c r="Q17" s="55"/>
      <c r="R17" s="55"/>
      <c r="S17" s="55"/>
      <c r="T17" s="55"/>
      <c r="U17" s="55"/>
      <c r="V17" s="55"/>
      <c r="W17" s="55"/>
      <c r="X17" s="55"/>
      <c r="Y17" s="55"/>
      <c r="Z17" s="55"/>
      <c r="AA17" s="55"/>
      <c r="AB17" s="55"/>
      <c r="AC17" s="55"/>
    </row>
    <row r="18" spans="1:29" ht="15" customHeight="1" x14ac:dyDescent="0.2">
      <c r="A18" s="55"/>
      <c r="B18" s="7"/>
      <c r="C18" s="1"/>
      <c r="D18" s="1"/>
      <c r="E18" s="69" t="s">
        <v>65</v>
      </c>
      <c r="F18" s="1"/>
      <c r="G18" s="1"/>
      <c r="H18" s="1"/>
      <c r="I18" s="1"/>
      <c r="J18" s="1"/>
      <c r="K18" s="1"/>
      <c r="L18" s="1"/>
      <c r="M18" s="1"/>
      <c r="N18" s="6"/>
      <c r="O18" s="55"/>
      <c r="P18" s="14"/>
      <c r="Q18" s="153" t="s">
        <v>61</v>
      </c>
      <c r="R18" s="153"/>
      <c r="S18" s="153"/>
      <c r="T18" s="153"/>
      <c r="U18" s="153"/>
      <c r="V18" s="153"/>
      <c r="W18" s="153"/>
      <c r="X18" s="15"/>
      <c r="Y18" s="15"/>
      <c r="Z18" s="15"/>
      <c r="AA18" s="15"/>
      <c r="AB18" s="16"/>
      <c r="AC18" s="55"/>
    </row>
    <row r="19" spans="1:29" ht="15.75" customHeight="1" thickBot="1" x14ac:dyDescent="0.25">
      <c r="A19" s="55"/>
      <c r="B19" s="8"/>
      <c r="C19" s="9"/>
      <c r="D19" s="9"/>
      <c r="E19" s="9"/>
      <c r="F19" s="9"/>
      <c r="G19" s="9"/>
      <c r="H19" s="9"/>
      <c r="I19" s="9"/>
      <c r="J19" s="9"/>
      <c r="K19" s="9"/>
      <c r="L19" s="9"/>
      <c r="M19" s="9"/>
      <c r="N19" s="10"/>
      <c r="O19" s="55"/>
      <c r="P19" s="17"/>
      <c r="Q19" s="195"/>
      <c r="R19" s="195"/>
      <c r="S19" s="195"/>
      <c r="T19" s="195"/>
      <c r="U19" s="195"/>
      <c r="V19" s="195"/>
      <c r="W19" s="195"/>
      <c r="X19" s="12"/>
      <c r="Y19" s="12"/>
      <c r="Z19" s="12"/>
      <c r="AA19" s="18" t="s">
        <v>96</v>
      </c>
      <c r="AB19" s="19"/>
      <c r="AC19" s="55"/>
    </row>
    <row r="20" spans="1:29" ht="15" customHeight="1" x14ac:dyDescent="0.2">
      <c r="A20" s="55"/>
      <c r="B20" s="55"/>
      <c r="C20" s="55"/>
      <c r="D20" s="55"/>
      <c r="E20" s="55"/>
      <c r="F20" s="55"/>
      <c r="G20" s="55"/>
      <c r="H20" s="55"/>
      <c r="I20" s="55"/>
      <c r="J20" s="55"/>
      <c r="K20" s="55"/>
      <c r="L20" s="55"/>
      <c r="M20" s="55"/>
      <c r="N20" s="55"/>
      <c r="O20" s="56"/>
      <c r="P20" s="17"/>
      <c r="Q20" s="158"/>
      <c r="R20" s="106"/>
      <c r="S20" s="106" t="s">
        <v>44</v>
      </c>
      <c r="T20" s="95"/>
      <c r="U20" s="95"/>
      <c r="V20" s="95"/>
      <c r="W20" s="95"/>
      <c r="X20" s="95" t="s">
        <v>41</v>
      </c>
      <c r="Y20" s="95"/>
      <c r="Z20" s="95"/>
      <c r="AA20" s="100"/>
      <c r="AB20" s="19"/>
      <c r="AC20" s="55"/>
    </row>
    <row r="21" spans="1:29" x14ac:dyDescent="0.2">
      <c r="A21" s="55"/>
      <c r="B21" s="57"/>
      <c r="C21" s="58"/>
      <c r="D21" s="58"/>
      <c r="E21" s="58"/>
      <c r="F21" s="58"/>
      <c r="G21" s="58"/>
      <c r="H21" s="58"/>
      <c r="I21" s="58"/>
      <c r="J21" s="58"/>
      <c r="K21" s="58"/>
      <c r="L21" s="55"/>
      <c r="M21" s="55"/>
      <c r="N21" s="55"/>
      <c r="O21" s="56"/>
      <c r="P21" s="17"/>
      <c r="Q21" s="136" t="s">
        <v>6</v>
      </c>
      <c r="R21" s="97"/>
      <c r="S21" s="197"/>
      <c r="T21" s="197"/>
      <c r="U21" s="197"/>
      <c r="V21" s="197"/>
      <c r="W21" s="197"/>
      <c r="X21" s="198">
        <v>1980</v>
      </c>
      <c r="Y21" s="199"/>
      <c r="Z21" s="86" t="s">
        <v>86</v>
      </c>
      <c r="AA21" s="87"/>
      <c r="AB21" s="19"/>
      <c r="AC21" s="55"/>
    </row>
    <row r="22" spans="1:29" ht="20.25" thickBot="1" x14ac:dyDescent="0.25">
      <c r="A22" s="55"/>
      <c r="B22" s="62" t="s">
        <v>58</v>
      </c>
      <c r="C22" s="63"/>
      <c r="D22" s="63"/>
      <c r="E22" s="63"/>
      <c r="F22" s="63"/>
      <c r="G22" s="63"/>
      <c r="H22" s="63"/>
      <c r="I22" s="63"/>
      <c r="J22" s="63"/>
      <c r="K22" s="63"/>
      <c r="L22" s="55"/>
      <c r="M22" s="55"/>
      <c r="N22" s="55"/>
      <c r="O22" s="55"/>
      <c r="P22" s="17"/>
      <c r="Q22" s="132" t="s">
        <v>31</v>
      </c>
      <c r="R22" s="133"/>
      <c r="S22" s="91" t="s">
        <v>37</v>
      </c>
      <c r="T22" s="91"/>
      <c r="U22" s="91"/>
      <c r="V22" s="91"/>
      <c r="W22" s="91"/>
      <c r="X22" s="198">
        <v>44</v>
      </c>
      <c r="Y22" s="199"/>
      <c r="Z22" s="86" t="s">
        <v>86</v>
      </c>
      <c r="AA22" s="87"/>
      <c r="AB22" s="19"/>
      <c r="AC22" s="55"/>
    </row>
    <row r="23" spans="1:29" s="13" customFormat="1" ht="20.25" thickTop="1" x14ac:dyDescent="0.2">
      <c r="A23" s="59"/>
      <c r="B23" s="30"/>
      <c r="C23" s="31"/>
      <c r="D23" s="31"/>
      <c r="E23" s="31"/>
      <c r="F23" s="31"/>
      <c r="G23" s="31"/>
      <c r="H23" s="31"/>
      <c r="I23" s="31"/>
      <c r="J23" s="31"/>
      <c r="K23" s="31"/>
      <c r="L23" s="31"/>
      <c r="M23" s="31"/>
      <c r="N23" s="32"/>
      <c r="O23" s="59"/>
      <c r="P23" s="24"/>
      <c r="Q23" s="132"/>
      <c r="R23" s="133"/>
      <c r="S23" s="91" t="s">
        <v>38</v>
      </c>
      <c r="T23" s="91"/>
      <c r="U23" s="91"/>
      <c r="V23" s="91"/>
      <c r="W23" s="91"/>
      <c r="X23" s="198">
        <v>165</v>
      </c>
      <c r="Y23" s="199"/>
      <c r="Z23" s="86" t="s">
        <v>86</v>
      </c>
      <c r="AA23" s="87"/>
      <c r="AB23" s="25"/>
      <c r="AC23" s="59"/>
    </row>
    <row r="24" spans="1:29" ht="19.5" x14ac:dyDescent="0.2">
      <c r="A24" s="55"/>
      <c r="B24" s="66" t="s">
        <v>24</v>
      </c>
      <c r="C24" s="40"/>
      <c r="D24" s="40"/>
      <c r="E24" s="40"/>
      <c r="F24" s="40"/>
      <c r="G24" s="40"/>
      <c r="H24" s="40"/>
      <c r="I24" s="40" t="s">
        <v>25</v>
      </c>
      <c r="J24" s="40"/>
      <c r="K24" s="40"/>
      <c r="L24" s="40"/>
      <c r="M24" s="40"/>
      <c r="N24" s="67"/>
      <c r="O24" s="55"/>
      <c r="P24" s="17"/>
      <c r="Q24" s="132"/>
      <c r="R24" s="133"/>
      <c r="S24" s="91" t="s">
        <v>39</v>
      </c>
      <c r="T24" s="91"/>
      <c r="U24" s="91"/>
      <c r="V24" s="91"/>
      <c r="W24" s="91"/>
      <c r="X24" s="198">
        <v>187</v>
      </c>
      <c r="Y24" s="199"/>
      <c r="Z24" s="86" t="s">
        <v>86</v>
      </c>
      <c r="AA24" s="87"/>
      <c r="AB24" s="19"/>
      <c r="AC24" s="55"/>
    </row>
    <row r="25" spans="1:29" ht="15" customHeight="1" thickBot="1" x14ac:dyDescent="0.25">
      <c r="A25" s="55"/>
      <c r="B25" s="33"/>
      <c r="C25" s="34"/>
      <c r="D25" s="34"/>
      <c r="E25" s="34"/>
      <c r="F25" s="34"/>
      <c r="G25" s="34"/>
      <c r="H25" s="34"/>
      <c r="I25" s="34"/>
      <c r="J25" s="34"/>
      <c r="K25" s="34"/>
      <c r="L25" s="34"/>
      <c r="M25" s="34"/>
      <c r="N25" s="39"/>
      <c r="O25" s="55"/>
      <c r="P25" s="17"/>
      <c r="Q25" s="134"/>
      <c r="R25" s="135"/>
      <c r="S25" s="196" t="s">
        <v>40</v>
      </c>
      <c r="T25" s="196"/>
      <c r="U25" s="196"/>
      <c r="V25" s="196"/>
      <c r="W25" s="196"/>
      <c r="X25" s="200">
        <v>209</v>
      </c>
      <c r="Y25" s="201"/>
      <c r="Z25" s="88" t="s">
        <v>86</v>
      </c>
      <c r="AA25" s="89"/>
      <c r="AB25" s="19"/>
      <c r="AC25" s="55"/>
    </row>
    <row r="26" spans="1:29" ht="15" customHeight="1" thickTop="1" x14ac:dyDescent="0.2">
      <c r="A26" s="55"/>
      <c r="B26" s="33"/>
      <c r="C26" s="181">
        <f>'計算式（一般用）'!F5</f>
        <v>3234</v>
      </c>
      <c r="D26" s="182"/>
      <c r="E26" s="182"/>
      <c r="F26" s="183"/>
      <c r="G26" s="190" t="s">
        <v>19</v>
      </c>
      <c r="H26" s="177" t="s">
        <v>53</v>
      </c>
      <c r="I26" s="34"/>
      <c r="J26" s="181">
        <f>'計算式（一般用）'!F13</f>
        <v>2860</v>
      </c>
      <c r="K26" s="182"/>
      <c r="L26" s="182"/>
      <c r="M26" s="183"/>
      <c r="N26" s="192" t="s">
        <v>19</v>
      </c>
      <c r="O26" s="55"/>
      <c r="P26" s="17"/>
      <c r="Q26" s="118"/>
      <c r="R26" s="110"/>
      <c r="S26" s="110" t="s">
        <v>44</v>
      </c>
      <c r="T26" s="110"/>
      <c r="U26" s="110"/>
      <c r="V26" s="110"/>
      <c r="W26" s="110"/>
      <c r="X26" s="110" t="s">
        <v>42</v>
      </c>
      <c r="Y26" s="110"/>
      <c r="Z26" s="110"/>
      <c r="AA26" s="111"/>
      <c r="AB26" s="19"/>
      <c r="AC26" s="55"/>
    </row>
    <row r="27" spans="1:29" ht="15" customHeight="1" x14ac:dyDescent="0.2">
      <c r="A27" s="55"/>
      <c r="B27" s="33"/>
      <c r="C27" s="184"/>
      <c r="D27" s="185"/>
      <c r="E27" s="185"/>
      <c r="F27" s="186"/>
      <c r="G27" s="190"/>
      <c r="H27" s="177"/>
      <c r="I27" s="34"/>
      <c r="J27" s="184"/>
      <c r="K27" s="185"/>
      <c r="L27" s="185"/>
      <c r="M27" s="186"/>
      <c r="N27" s="192"/>
      <c r="O27" s="55"/>
      <c r="P27" s="17"/>
      <c r="Q27" s="112" t="s">
        <v>6</v>
      </c>
      <c r="R27" s="113"/>
      <c r="S27" s="114" t="s">
        <v>45</v>
      </c>
      <c r="T27" s="114"/>
      <c r="U27" s="114"/>
      <c r="V27" s="114"/>
      <c r="W27" s="114"/>
      <c r="X27" s="130">
        <v>2860</v>
      </c>
      <c r="Y27" s="131"/>
      <c r="Z27" s="82" t="s">
        <v>86</v>
      </c>
      <c r="AA27" s="83"/>
      <c r="AB27" s="19"/>
      <c r="AC27" s="55"/>
    </row>
    <row r="28" spans="1:29" ht="15" customHeight="1" thickBot="1" x14ac:dyDescent="0.25">
      <c r="A28" s="55"/>
      <c r="B28" s="33"/>
      <c r="C28" s="187"/>
      <c r="D28" s="188"/>
      <c r="E28" s="188"/>
      <c r="F28" s="189"/>
      <c r="G28" s="191"/>
      <c r="H28" s="177"/>
      <c r="I28" s="34"/>
      <c r="J28" s="187"/>
      <c r="K28" s="188"/>
      <c r="L28" s="188"/>
      <c r="M28" s="189"/>
      <c r="N28" s="192"/>
      <c r="O28" s="55"/>
      <c r="P28" s="17"/>
      <c r="Q28" s="120" t="s">
        <v>31</v>
      </c>
      <c r="R28" s="121"/>
      <c r="S28" s="114" t="s">
        <v>38</v>
      </c>
      <c r="T28" s="114"/>
      <c r="U28" s="114"/>
      <c r="V28" s="114"/>
      <c r="W28" s="114"/>
      <c r="X28" s="130">
        <v>176</v>
      </c>
      <c r="Y28" s="131"/>
      <c r="Z28" s="82" t="s">
        <v>86</v>
      </c>
      <c r="AA28" s="83"/>
      <c r="AB28" s="19"/>
      <c r="AC28" s="55"/>
    </row>
    <row r="29" spans="1:29" ht="15" customHeight="1" x14ac:dyDescent="0.2">
      <c r="A29" s="55"/>
      <c r="B29" s="35"/>
      <c r="C29" s="34"/>
      <c r="D29" s="34"/>
      <c r="E29" s="34"/>
      <c r="F29" s="34"/>
      <c r="G29" s="34"/>
      <c r="H29" s="34"/>
      <c r="I29" s="34"/>
      <c r="J29" s="179" t="s">
        <v>55</v>
      </c>
      <c r="K29" s="179"/>
      <c r="L29" s="179"/>
      <c r="M29" s="179"/>
      <c r="N29" s="180"/>
      <c r="O29" s="55"/>
      <c r="P29" s="17"/>
      <c r="Q29" s="122"/>
      <c r="R29" s="123"/>
      <c r="S29" s="114" t="s">
        <v>46</v>
      </c>
      <c r="T29" s="114"/>
      <c r="U29" s="114"/>
      <c r="V29" s="114"/>
      <c r="W29" s="114"/>
      <c r="X29" s="130">
        <v>198</v>
      </c>
      <c r="Y29" s="131"/>
      <c r="Z29" s="82" t="s">
        <v>86</v>
      </c>
      <c r="AA29" s="83"/>
      <c r="AB29" s="19"/>
      <c r="AC29" s="55"/>
    </row>
    <row r="30" spans="1:29" ht="15.75" customHeight="1" x14ac:dyDescent="0.2">
      <c r="A30" s="55"/>
      <c r="B30" s="33"/>
      <c r="C30" s="36"/>
      <c r="D30" s="36"/>
      <c r="E30" s="37"/>
      <c r="F30" s="38"/>
      <c r="G30" s="38"/>
      <c r="H30" s="38"/>
      <c r="I30" s="38"/>
      <c r="J30" s="179"/>
      <c r="K30" s="179"/>
      <c r="L30" s="179"/>
      <c r="M30" s="179"/>
      <c r="N30" s="180"/>
      <c r="O30" s="55"/>
      <c r="P30" s="17"/>
      <c r="Q30" s="122"/>
      <c r="R30" s="123"/>
      <c r="S30" s="114" t="s">
        <v>47</v>
      </c>
      <c r="T30" s="114"/>
      <c r="U30" s="114"/>
      <c r="V30" s="114"/>
      <c r="W30" s="114"/>
      <c r="X30" s="130">
        <v>209</v>
      </c>
      <c r="Y30" s="131"/>
      <c r="Z30" s="82" t="s">
        <v>86</v>
      </c>
      <c r="AA30" s="83"/>
      <c r="AB30" s="19"/>
      <c r="AC30" s="55"/>
    </row>
    <row r="31" spans="1:29" ht="15.75" customHeight="1" x14ac:dyDescent="0.2">
      <c r="A31" s="55"/>
      <c r="B31" s="33"/>
      <c r="C31" s="34"/>
      <c r="D31" s="34"/>
      <c r="E31" s="40" t="s">
        <v>59</v>
      </c>
      <c r="F31" s="34"/>
      <c r="G31" s="34"/>
      <c r="H31" s="34"/>
      <c r="I31" s="34"/>
      <c r="J31" s="34"/>
      <c r="K31" s="34"/>
      <c r="L31" s="34"/>
      <c r="M31" s="34"/>
      <c r="N31" s="39"/>
      <c r="O31" s="55"/>
      <c r="P31" s="17"/>
      <c r="Q31" s="122"/>
      <c r="R31" s="123"/>
      <c r="S31" s="114" t="s">
        <v>48</v>
      </c>
      <c r="T31" s="114"/>
      <c r="U31" s="114"/>
      <c r="V31" s="114"/>
      <c r="W31" s="114"/>
      <c r="X31" s="130">
        <v>220</v>
      </c>
      <c r="Y31" s="131"/>
      <c r="Z31" s="82" t="s">
        <v>86</v>
      </c>
      <c r="AA31" s="83"/>
      <c r="AB31" s="19"/>
      <c r="AC31" s="55"/>
    </row>
    <row r="32" spans="1:29" ht="15.75" thickBot="1" x14ac:dyDescent="0.25">
      <c r="A32" s="58"/>
      <c r="B32" s="35"/>
      <c r="C32" s="36"/>
      <c r="D32" s="36"/>
      <c r="E32" s="37"/>
      <c r="F32" s="36"/>
      <c r="G32" s="36"/>
      <c r="H32" s="36"/>
      <c r="I32" s="36"/>
      <c r="J32" s="36"/>
      <c r="K32" s="36"/>
      <c r="L32" s="36"/>
      <c r="M32" s="36"/>
      <c r="N32" s="68"/>
      <c r="O32" s="55"/>
      <c r="P32" s="17"/>
      <c r="Q32" s="124"/>
      <c r="R32" s="125"/>
      <c r="S32" s="119" t="s">
        <v>49</v>
      </c>
      <c r="T32" s="119"/>
      <c r="U32" s="119"/>
      <c r="V32" s="119"/>
      <c r="W32" s="119"/>
      <c r="X32" s="128">
        <v>231</v>
      </c>
      <c r="Y32" s="129"/>
      <c r="Z32" s="84" t="s">
        <v>86</v>
      </c>
      <c r="AA32" s="85"/>
      <c r="AB32" s="19"/>
      <c r="AC32" s="55"/>
    </row>
    <row r="33" spans="1:29" ht="15.75" customHeight="1" x14ac:dyDescent="0.2">
      <c r="A33" s="55"/>
      <c r="B33" s="33"/>
      <c r="C33" s="34"/>
      <c r="D33" s="177" t="s">
        <v>54</v>
      </c>
      <c r="E33" s="178"/>
      <c r="F33" s="168">
        <f>C26+J26</f>
        <v>6094</v>
      </c>
      <c r="G33" s="169"/>
      <c r="H33" s="169"/>
      <c r="I33" s="170"/>
      <c r="J33" s="167" t="s">
        <v>19</v>
      </c>
      <c r="K33" s="34"/>
      <c r="L33" s="34"/>
      <c r="M33" s="34"/>
      <c r="N33" s="39"/>
      <c r="O33" s="55"/>
      <c r="P33" s="17"/>
      <c r="Q33" s="12" t="s">
        <v>50</v>
      </c>
      <c r="R33" s="12"/>
      <c r="S33" s="12"/>
      <c r="T33" s="12"/>
      <c r="U33" s="12"/>
      <c r="V33" s="12"/>
      <c r="W33" s="12"/>
      <c r="X33" s="12"/>
      <c r="Y33" s="12"/>
      <c r="Z33" s="12"/>
      <c r="AA33" s="12"/>
      <c r="AB33" s="19"/>
      <c r="AC33" s="55"/>
    </row>
    <row r="34" spans="1:29" ht="20.25" customHeight="1" x14ac:dyDescent="0.2">
      <c r="A34" s="55"/>
      <c r="B34" s="33"/>
      <c r="C34" s="34"/>
      <c r="D34" s="177"/>
      <c r="E34" s="178"/>
      <c r="F34" s="171"/>
      <c r="G34" s="172"/>
      <c r="H34" s="172"/>
      <c r="I34" s="173"/>
      <c r="J34" s="167"/>
      <c r="K34" s="34"/>
      <c r="L34" s="34"/>
      <c r="M34" s="34"/>
      <c r="N34" s="39"/>
      <c r="O34" s="55"/>
      <c r="P34" s="17"/>
      <c r="Q34" s="12" t="s">
        <v>51</v>
      </c>
      <c r="R34" s="12"/>
      <c r="S34" s="12"/>
      <c r="T34" s="12"/>
      <c r="U34" s="12"/>
      <c r="V34" s="12"/>
      <c r="W34" s="12"/>
      <c r="X34" s="12"/>
      <c r="Y34" s="12"/>
      <c r="Z34" s="12"/>
      <c r="AA34" s="12"/>
      <c r="AB34" s="19"/>
      <c r="AC34" s="55"/>
    </row>
    <row r="35" spans="1:29" ht="15.75" customHeight="1" thickBot="1" x14ac:dyDescent="0.25">
      <c r="A35" s="55"/>
      <c r="B35" s="33"/>
      <c r="C35" s="34"/>
      <c r="D35" s="177"/>
      <c r="E35" s="178"/>
      <c r="F35" s="174"/>
      <c r="G35" s="175"/>
      <c r="H35" s="175"/>
      <c r="I35" s="176"/>
      <c r="J35" s="167"/>
      <c r="K35" s="34"/>
      <c r="L35" s="34"/>
      <c r="M35" s="34"/>
      <c r="N35" s="39"/>
      <c r="O35" s="55"/>
      <c r="P35" s="17"/>
      <c r="Q35" s="126" t="s">
        <v>64</v>
      </c>
      <c r="R35" s="126"/>
      <c r="S35" s="126"/>
      <c r="T35" s="126"/>
      <c r="U35" s="126"/>
      <c r="V35" s="126"/>
      <c r="W35" s="126"/>
      <c r="X35" s="126"/>
      <c r="Y35" s="126"/>
      <c r="Z35" s="126"/>
      <c r="AA35" s="126"/>
      <c r="AB35" s="127"/>
      <c r="AC35" s="55"/>
    </row>
    <row r="36" spans="1:29" ht="15.75" thickBot="1" x14ac:dyDescent="0.25">
      <c r="A36" s="55"/>
      <c r="B36" s="41"/>
      <c r="C36" s="42"/>
      <c r="D36" s="42"/>
      <c r="E36" s="42"/>
      <c r="F36" s="42"/>
      <c r="G36" s="42"/>
      <c r="H36" s="42"/>
      <c r="I36" s="42"/>
      <c r="J36" s="42"/>
      <c r="K36" s="42"/>
      <c r="L36" s="42"/>
      <c r="M36" s="42"/>
      <c r="N36" s="43"/>
      <c r="O36" s="55"/>
      <c r="P36" s="17"/>
      <c r="Q36" s="126" t="s">
        <v>52</v>
      </c>
      <c r="R36" s="126"/>
      <c r="S36" s="126"/>
      <c r="T36" s="126"/>
      <c r="U36" s="126"/>
      <c r="V36" s="126"/>
      <c r="W36" s="126"/>
      <c r="X36" s="126"/>
      <c r="Y36" s="126"/>
      <c r="Z36" s="126"/>
      <c r="AA36" s="126"/>
      <c r="AB36" s="127"/>
      <c r="AC36" s="55"/>
    </row>
    <row r="37" spans="1:29" ht="16.5" thickTop="1" thickBot="1" x14ac:dyDescent="0.25">
      <c r="A37" s="55"/>
      <c r="B37" s="75" t="s">
        <v>81</v>
      </c>
      <c r="C37" s="55"/>
      <c r="D37" s="55"/>
      <c r="E37" s="55"/>
      <c r="F37" s="55"/>
      <c r="G37" s="55"/>
      <c r="H37" s="55"/>
      <c r="I37" s="55"/>
      <c r="J37" s="55"/>
      <c r="K37" s="55"/>
      <c r="L37" s="55"/>
      <c r="M37" s="55"/>
      <c r="N37" s="55"/>
      <c r="O37" s="55"/>
      <c r="P37" s="21"/>
      <c r="Q37" s="22" t="s">
        <v>62</v>
      </c>
      <c r="R37" s="22"/>
      <c r="S37" s="22"/>
      <c r="T37" s="22"/>
      <c r="U37" s="22"/>
      <c r="V37" s="22"/>
      <c r="W37" s="22"/>
      <c r="X37" s="22"/>
      <c r="Y37" s="22"/>
      <c r="Z37" s="22"/>
      <c r="AA37" s="22"/>
      <c r="AB37" s="23"/>
      <c r="AC37" s="55"/>
    </row>
    <row r="38" spans="1:29" ht="15.75" customHeight="1" thickBot="1" x14ac:dyDescent="0.25">
      <c r="A38" s="55"/>
      <c r="B38" s="55"/>
      <c r="C38" s="55"/>
      <c r="D38" s="55"/>
      <c r="E38" s="55"/>
      <c r="F38" s="55" t="s">
        <v>101</v>
      </c>
      <c r="G38" s="55"/>
      <c r="H38" s="55"/>
      <c r="I38" s="55"/>
      <c r="J38" s="55"/>
      <c r="K38" s="55"/>
      <c r="L38" s="55"/>
      <c r="M38" s="55"/>
      <c r="N38" s="55"/>
      <c r="O38" s="55"/>
      <c r="P38" s="55"/>
      <c r="Q38" s="55"/>
      <c r="R38" s="55"/>
      <c r="S38" s="55"/>
      <c r="T38" s="55"/>
      <c r="U38" s="55"/>
      <c r="V38" s="55"/>
      <c r="W38" s="55"/>
      <c r="X38" s="55"/>
      <c r="Y38" s="55"/>
      <c r="Z38" s="55"/>
      <c r="AA38" s="55"/>
      <c r="AB38" s="55"/>
      <c r="AC38" s="55"/>
    </row>
    <row r="39" spans="1:29" s="26" customFormat="1" ht="15.75" thickTop="1" x14ac:dyDescent="0.2">
      <c r="A39" s="65"/>
      <c r="B39" s="64" t="s">
        <v>20</v>
      </c>
      <c r="C39" s="46"/>
      <c r="D39" s="46"/>
      <c r="E39" s="46"/>
      <c r="F39" s="46"/>
      <c r="G39" s="46"/>
      <c r="H39" s="46"/>
      <c r="I39" s="46"/>
      <c r="J39" s="46"/>
      <c r="K39" s="46"/>
      <c r="L39" s="46"/>
      <c r="M39" s="46"/>
      <c r="N39" s="47"/>
      <c r="O39" s="64" t="s">
        <v>22</v>
      </c>
      <c r="P39" s="46"/>
      <c r="Q39" s="46"/>
      <c r="R39" s="46"/>
      <c r="S39" s="46"/>
      <c r="T39" s="46"/>
      <c r="U39" s="46"/>
      <c r="V39" s="46"/>
      <c r="W39" s="46"/>
      <c r="X39" s="46"/>
      <c r="Y39" s="46"/>
      <c r="Z39" s="46"/>
      <c r="AA39" s="46"/>
      <c r="AB39" s="47"/>
      <c r="AC39" s="65"/>
    </row>
    <row r="40" spans="1:29" s="26" customFormat="1" x14ac:dyDescent="0.2">
      <c r="A40" s="65"/>
      <c r="B40" s="48" t="s">
        <v>28</v>
      </c>
      <c r="C40" s="49"/>
      <c r="D40" s="49"/>
      <c r="E40" s="49"/>
      <c r="F40" s="49"/>
      <c r="G40" s="49"/>
      <c r="H40" s="49"/>
      <c r="I40" s="49"/>
      <c r="J40" s="49"/>
      <c r="K40" s="49"/>
      <c r="L40" s="49"/>
      <c r="M40" s="49"/>
      <c r="N40" s="50"/>
      <c r="O40" s="48" t="s">
        <v>84</v>
      </c>
      <c r="P40" s="49"/>
      <c r="Q40" s="49"/>
      <c r="R40" s="49"/>
      <c r="S40" s="49"/>
      <c r="T40" s="49"/>
      <c r="U40" s="49"/>
      <c r="V40" s="49"/>
      <c r="W40" s="49"/>
      <c r="X40" s="49"/>
      <c r="Y40" s="49"/>
      <c r="Z40" s="49"/>
      <c r="AA40" s="49"/>
      <c r="AB40" s="50"/>
      <c r="AC40" s="65"/>
    </row>
    <row r="41" spans="1:29" s="26" customFormat="1" x14ac:dyDescent="0.2">
      <c r="A41" s="65"/>
      <c r="B41" s="51" t="s">
        <v>97</v>
      </c>
      <c r="C41" s="49"/>
      <c r="D41" s="49"/>
      <c r="E41" s="49"/>
      <c r="F41" s="49"/>
      <c r="G41" s="49"/>
      <c r="H41" s="49"/>
      <c r="I41" s="49"/>
      <c r="J41" s="49"/>
      <c r="K41" s="49"/>
      <c r="L41" s="49"/>
      <c r="M41" s="49"/>
      <c r="N41" s="50"/>
      <c r="O41" s="51" t="s">
        <v>94</v>
      </c>
      <c r="P41" s="49"/>
      <c r="Q41" s="49"/>
      <c r="R41" s="49"/>
      <c r="S41" s="49"/>
      <c r="T41" s="49"/>
      <c r="U41" s="49"/>
      <c r="V41" s="49"/>
      <c r="W41" s="49"/>
      <c r="X41" s="49"/>
      <c r="Y41" s="49"/>
      <c r="Z41" s="49"/>
      <c r="AA41" s="49"/>
      <c r="AB41" s="50"/>
      <c r="AC41" s="65"/>
    </row>
    <row r="42" spans="1:29" s="26" customFormat="1" x14ac:dyDescent="0.2">
      <c r="A42" s="65"/>
      <c r="B42" s="51"/>
      <c r="C42" s="49"/>
      <c r="D42" s="49"/>
      <c r="E42" s="49"/>
      <c r="F42" s="49"/>
      <c r="G42" s="49"/>
      <c r="H42" s="49"/>
      <c r="I42" s="49"/>
      <c r="J42" s="49"/>
      <c r="K42" s="49"/>
      <c r="L42" s="49"/>
      <c r="M42" s="49"/>
      <c r="N42" s="50"/>
      <c r="O42" s="79" t="s">
        <v>88</v>
      </c>
      <c r="P42" s="80"/>
      <c r="Q42" s="80" t="s">
        <v>87</v>
      </c>
      <c r="R42" s="80"/>
      <c r="S42" s="90" t="s">
        <v>93</v>
      </c>
      <c r="T42" s="80"/>
      <c r="U42" s="80"/>
      <c r="V42" s="80"/>
      <c r="W42" s="80">
        <v>44</v>
      </c>
      <c r="X42" s="80" t="s">
        <v>86</v>
      </c>
      <c r="Y42" s="80"/>
      <c r="Z42" s="80"/>
      <c r="AA42" s="80"/>
      <c r="AB42" s="81"/>
      <c r="AC42" s="65"/>
    </row>
    <row r="43" spans="1:29" s="26" customFormat="1" ht="15" customHeight="1" x14ac:dyDescent="0.2">
      <c r="A43" s="65"/>
      <c r="B43" s="48" t="s">
        <v>27</v>
      </c>
      <c r="C43" s="49"/>
      <c r="D43" s="49"/>
      <c r="E43" s="49"/>
      <c r="F43" s="49"/>
      <c r="G43" s="49"/>
      <c r="H43" s="49"/>
      <c r="I43" s="49"/>
      <c r="J43" s="49"/>
      <c r="K43" s="49"/>
      <c r="L43" s="49"/>
      <c r="M43" s="49"/>
      <c r="N43" s="50"/>
      <c r="O43" s="76"/>
      <c r="P43" s="77"/>
      <c r="Q43" s="77"/>
      <c r="R43" s="77"/>
      <c r="S43" s="77" t="s">
        <v>89</v>
      </c>
      <c r="T43" s="77"/>
      <c r="U43" s="77"/>
      <c r="V43" s="77"/>
      <c r="W43" s="77">
        <v>165</v>
      </c>
      <c r="X43" s="77" t="s">
        <v>86</v>
      </c>
      <c r="Y43" s="77"/>
      <c r="Z43" s="77"/>
      <c r="AA43" s="77"/>
      <c r="AB43" s="78"/>
      <c r="AC43" s="65"/>
    </row>
    <row r="44" spans="1:29" s="26" customFormat="1" x14ac:dyDescent="0.2">
      <c r="A44" s="65"/>
      <c r="B44" s="51" t="s">
        <v>98</v>
      </c>
      <c r="C44" s="49"/>
      <c r="D44" s="49"/>
      <c r="E44" s="49"/>
      <c r="F44" s="49"/>
      <c r="G44" s="49"/>
      <c r="H44" s="49"/>
      <c r="I44" s="49"/>
      <c r="J44" s="49"/>
      <c r="K44" s="49"/>
      <c r="L44" s="49"/>
      <c r="M44" s="49"/>
      <c r="N44" s="50"/>
      <c r="O44" s="76" t="s">
        <v>91</v>
      </c>
      <c r="P44" s="77"/>
      <c r="Q44" s="77"/>
      <c r="R44" s="77"/>
      <c r="S44" s="77" t="s">
        <v>90</v>
      </c>
      <c r="T44" s="77"/>
      <c r="U44" s="77"/>
      <c r="V44" s="77"/>
      <c r="W44" s="77">
        <v>187</v>
      </c>
      <c r="X44" s="77" t="s">
        <v>86</v>
      </c>
      <c r="Y44" s="77"/>
      <c r="Z44" s="77"/>
      <c r="AA44" s="77"/>
      <c r="AB44" s="78"/>
      <c r="AC44" s="65"/>
    </row>
    <row r="45" spans="1:29" s="26" customFormat="1" x14ac:dyDescent="0.2">
      <c r="A45" s="65"/>
      <c r="B45" s="51" t="s">
        <v>99</v>
      </c>
      <c r="C45" s="49"/>
      <c r="D45" s="49"/>
      <c r="E45" s="49"/>
      <c r="F45" s="49"/>
      <c r="G45" s="49"/>
      <c r="H45" s="49"/>
      <c r="I45" s="49"/>
      <c r="J45" s="49"/>
      <c r="K45" s="49"/>
      <c r="L45" s="49"/>
      <c r="M45" s="49"/>
      <c r="N45" s="50"/>
      <c r="O45" s="76"/>
      <c r="P45" s="77"/>
      <c r="Q45" s="77"/>
      <c r="R45" s="77"/>
      <c r="S45" s="77" t="s">
        <v>92</v>
      </c>
      <c r="T45" s="77"/>
      <c r="U45" s="77"/>
      <c r="V45" s="77"/>
      <c r="W45" s="77">
        <v>209</v>
      </c>
      <c r="X45" s="77" t="s">
        <v>86</v>
      </c>
      <c r="Y45" s="77"/>
      <c r="Z45" s="77"/>
      <c r="AA45" s="77"/>
      <c r="AB45" s="78"/>
      <c r="AC45" s="65"/>
    </row>
    <row r="46" spans="1:29" s="26" customFormat="1" ht="28.5" customHeight="1" x14ac:dyDescent="0.2">
      <c r="A46" s="65"/>
      <c r="B46" s="107" t="s">
        <v>100</v>
      </c>
      <c r="C46" s="108"/>
      <c r="D46" s="108"/>
      <c r="E46" s="108"/>
      <c r="F46" s="108"/>
      <c r="G46" s="108"/>
      <c r="H46" s="108"/>
      <c r="I46" s="108"/>
      <c r="J46" s="108"/>
      <c r="K46" s="108"/>
      <c r="L46" s="108"/>
      <c r="M46" s="108"/>
      <c r="N46" s="109"/>
      <c r="O46" s="115" t="s">
        <v>95</v>
      </c>
      <c r="P46" s="116"/>
      <c r="Q46" s="116"/>
      <c r="R46" s="116"/>
      <c r="S46" s="116"/>
      <c r="T46" s="116"/>
      <c r="U46" s="116"/>
      <c r="V46" s="116"/>
      <c r="W46" s="116"/>
      <c r="X46" s="116"/>
      <c r="Y46" s="116"/>
      <c r="Z46" s="116"/>
      <c r="AA46" s="116"/>
      <c r="AB46" s="117"/>
      <c r="AC46" s="65"/>
    </row>
    <row r="47" spans="1:29" s="26" customFormat="1" ht="15" customHeight="1" thickBot="1" x14ac:dyDescent="0.25">
      <c r="A47" s="65"/>
      <c r="B47" s="52" t="s">
        <v>29</v>
      </c>
      <c r="C47" s="53"/>
      <c r="D47" s="53"/>
      <c r="E47" s="53"/>
      <c r="F47" s="53"/>
      <c r="G47" s="53"/>
      <c r="H47" s="53"/>
      <c r="I47" s="53"/>
      <c r="J47" s="53"/>
      <c r="K47" s="53"/>
      <c r="L47" s="53"/>
      <c r="M47" s="53"/>
      <c r="N47" s="54"/>
      <c r="O47" s="52" t="s">
        <v>85</v>
      </c>
      <c r="P47" s="53"/>
      <c r="Q47" s="53"/>
      <c r="R47" s="53"/>
      <c r="S47" s="53"/>
      <c r="T47" s="53"/>
      <c r="U47" s="53"/>
      <c r="V47" s="53"/>
      <c r="W47" s="53"/>
      <c r="X47" s="53"/>
      <c r="Y47" s="53"/>
      <c r="Z47" s="53"/>
      <c r="AA47" s="53"/>
      <c r="AB47" s="54"/>
      <c r="AC47" s="65"/>
    </row>
    <row r="48" spans="1:29" ht="15.75" customHeight="1" thickTop="1" x14ac:dyDescent="0.2">
      <c r="A48" s="55"/>
      <c r="B48" s="55"/>
      <c r="C48" s="55"/>
      <c r="D48" s="55"/>
      <c r="E48" s="55"/>
      <c r="F48" s="55"/>
      <c r="G48" s="55"/>
      <c r="H48" s="55"/>
      <c r="I48" s="55"/>
      <c r="J48" s="55"/>
      <c r="K48" s="55"/>
      <c r="L48" s="55"/>
      <c r="M48" s="55"/>
      <c r="N48" s="55"/>
      <c r="O48" s="55"/>
      <c r="P48" s="55"/>
      <c r="Q48" s="55"/>
      <c r="R48" s="55"/>
      <c r="S48" s="55"/>
      <c r="T48" s="166" t="s">
        <v>66</v>
      </c>
      <c r="U48" s="166"/>
      <c r="V48" s="166"/>
      <c r="W48" s="166"/>
      <c r="X48" s="166"/>
      <c r="Y48" s="166"/>
      <c r="Z48" s="166"/>
      <c r="AA48" s="166"/>
      <c r="AB48" s="166"/>
      <c r="AC48" s="166"/>
    </row>
    <row r="49" spans="1:29" x14ac:dyDescent="0.2">
      <c r="A49" s="55"/>
      <c r="B49" s="75"/>
      <c r="C49" s="55"/>
      <c r="D49" s="55"/>
      <c r="E49" s="55"/>
      <c r="F49" s="55"/>
      <c r="G49" s="55"/>
      <c r="H49" s="55"/>
      <c r="I49" s="55"/>
      <c r="J49" s="55"/>
      <c r="K49" s="55"/>
      <c r="L49" s="55"/>
      <c r="M49" s="55"/>
      <c r="N49" s="55"/>
      <c r="O49" s="55"/>
      <c r="P49" s="55"/>
      <c r="Q49" s="55"/>
      <c r="R49" s="55"/>
      <c r="S49" s="55"/>
      <c r="T49" s="166"/>
      <c r="U49" s="166"/>
      <c r="V49" s="166"/>
      <c r="W49" s="166"/>
      <c r="X49" s="166"/>
      <c r="Y49" s="166"/>
      <c r="Z49" s="166"/>
      <c r="AA49" s="166"/>
      <c r="AB49" s="166"/>
      <c r="AC49" s="166"/>
    </row>
    <row r="51" spans="1:29" ht="30.75" customHeight="1" x14ac:dyDescent="0.2"/>
  </sheetData>
  <sheetProtection password="81D4" sheet="1" objects="1" scenarios="1" formatCells="0" formatColumns="0" formatRows="0"/>
  <protectedRanges>
    <protectedRange sqref="C16" name="範囲2"/>
    <protectedRange sqref="C9" name="範囲1"/>
  </protectedRanges>
  <mergeCells count="92">
    <mergeCell ref="X21:Y21"/>
    <mergeCell ref="X22:Y22"/>
    <mergeCell ref="X23:Y23"/>
    <mergeCell ref="X24:Y24"/>
    <mergeCell ref="X25:Y25"/>
    <mergeCell ref="C16:F17"/>
    <mergeCell ref="T48:AC49"/>
    <mergeCell ref="J33:J35"/>
    <mergeCell ref="F33:I35"/>
    <mergeCell ref="D33:E35"/>
    <mergeCell ref="J29:N30"/>
    <mergeCell ref="C26:F28"/>
    <mergeCell ref="G26:G28"/>
    <mergeCell ref="J26:M28"/>
    <mergeCell ref="N26:N28"/>
    <mergeCell ref="H26:H28"/>
    <mergeCell ref="G16:G17"/>
    <mergeCell ref="Q20:R20"/>
    <mergeCell ref="Q18:W19"/>
    <mergeCell ref="S25:W25"/>
    <mergeCell ref="S21:W21"/>
    <mergeCell ref="B2:N2"/>
    <mergeCell ref="C9:F10"/>
    <mergeCell ref="J3:N4"/>
    <mergeCell ref="X7:AA7"/>
    <mergeCell ref="Q5:W6"/>
    <mergeCell ref="Q2:AB3"/>
    <mergeCell ref="G9:H10"/>
    <mergeCell ref="Q7:R7"/>
    <mergeCell ref="Q8:R8"/>
    <mergeCell ref="Q9:R11"/>
    <mergeCell ref="J10:L10"/>
    <mergeCell ref="J11:L11"/>
    <mergeCell ref="V12:W12"/>
    <mergeCell ref="X12:Y12"/>
    <mergeCell ref="S7:W7"/>
    <mergeCell ref="X10:AA10"/>
    <mergeCell ref="S11:W11"/>
    <mergeCell ref="S9:W9"/>
    <mergeCell ref="S10:W10"/>
    <mergeCell ref="X8:AA8"/>
    <mergeCell ref="X9:AA9"/>
    <mergeCell ref="S8:W8"/>
    <mergeCell ref="X11:AA11"/>
    <mergeCell ref="J17:L17"/>
    <mergeCell ref="V15:W15"/>
    <mergeCell ref="Q36:AB36"/>
    <mergeCell ref="S28:W28"/>
    <mergeCell ref="S29:W29"/>
    <mergeCell ref="S30:W30"/>
    <mergeCell ref="S31:W31"/>
    <mergeCell ref="X15:Y15"/>
    <mergeCell ref="T15:U15"/>
    <mergeCell ref="S22:W22"/>
    <mergeCell ref="S24:W24"/>
    <mergeCell ref="Q22:R25"/>
    <mergeCell ref="Q21:R21"/>
    <mergeCell ref="S20:W20"/>
    <mergeCell ref="X20:AA20"/>
    <mergeCell ref="S23:W23"/>
    <mergeCell ref="B46:N46"/>
    <mergeCell ref="S26:W26"/>
    <mergeCell ref="X26:AA26"/>
    <mergeCell ref="Q27:R27"/>
    <mergeCell ref="S27:W27"/>
    <mergeCell ref="O46:AB46"/>
    <mergeCell ref="Q26:R26"/>
    <mergeCell ref="S32:W32"/>
    <mergeCell ref="Q28:R32"/>
    <mergeCell ref="Q35:AB35"/>
    <mergeCell ref="X32:Y32"/>
    <mergeCell ref="X27:Y27"/>
    <mergeCell ref="X28:Y28"/>
    <mergeCell ref="X29:Y29"/>
    <mergeCell ref="X30:Y30"/>
    <mergeCell ref="X31:Y31"/>
    <mergeCell ref="J12:L12"/>
    <mergeCell ref="Q16:AB16"/>
    <mergeCell ref="Q12:R15"/>
    <mergeCell ref="Z12:AA12"/>
    <mergeCell ref="T13:U13"/>
    <mergeCell ref="V13:W13"/>
    <mergeCell ref="X13:Y13"/>
    <mergeCell ref="Z13:AA13"/>
    <mergeCell ref="T14:U14"/>
    <mergeCell ref="J13:L13"/>
    <mergeCell ref="J14:L14"/>
    <mergeCell ref="J15:L15"/>
    <mergeCell ref="J16:L16"/>
    <mergeCell ref="V14:W14"/>
    <mergeCell ref="X14:Y14"/>
    <mergeCell ref="T12:U12"/>
  </mergeCells>
  <phoneticPr fontId="1"/>
  <printOptions horizontalCentered="1"/>
  <pageMargins left="0" right="0" top="0" bottom="0" header="0" footer="0.31496062992125984"/>
  <pageSetup paperSize="9" scale="70" orientation="landscape" r:id="rId1"/>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'計算式（一般用）'!$B$18:$B$24</xm:f>
          </x14:formula1>
          <xm:sqref>C9:F10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1"/>
  </sheetPr>
  <dimension ref="B1:R29"/>
  <sheetViews>
    <sheetView topLeftCell="B4" workbookViewId="0">
      <selection activeCell="E11" sqref="E11"/>
    </sheetView>
  </sheetViews>
  <sheetFormatPr defaultRowHeight="15" x14ac:dyDescent="0.2"/>
  <cols>
    <col min="1" max="1" width="8.796875" style="202"/>
    <col min="2" max="2" width="14.5" style="202" customWidth="1"/>
    <col min="3" max="3" width="6.796875" style="202" bestFit="1" customWidth="1"/>
    <col min="4" max="4" width="13.19921875" style="202" customWidth="1"/>
    <col min="5" max="5" width="3.69921875" style="202" bestFit="1" customWidth="1"/>
    <col min="6" max="6" width="17.296875" style="202" customWidth="1"/>
    <col min="7" max="16384" width="8.796875" style="202"/>
  </cols>
  <sheetData>
    <row r="1" spans="2:18" x14ac:dyDescent="0.2">
      <c r="R1" s="202">
        <v>13</v>
      </c>
    </row>
    <row r="2" spans="2:18" ht="19.5" x14ac:dyDescent="0.2">
      <c r="B2" s="203" t="s">
        <v>18</v>
      </c>
      <c r="J2" s="202" t="s">
        <v>16</v>
      </c>
      <c r="K2" s="202" t="s">
        <v>6</v>
      </c>
      <c r="L2" s="204">
        <v>3080</v>
      </c>
      <c r="R2" s="202">
        <v>20</v>
      </c>
    </row>
    <row r="3" spans="2:18" x14ac:dyDescent="0.2">
      <c r="R3" s="202">
        <v>25</v>
      </c>
    </row>
    <row r="4" spans="2:18" ht="20.25" thickBot="1" x14ac:dyDescent="0.25">
      <c r="B4" s="205" t="s">
        <v>11</v>
      </c>
      <c r="C4" s="206"/>
      <c r="D4" s="207" t="s">
        <v>0</v>
      </c>
      <c r="E4" s="207"/>
      <c r="F4" s="207" t="s">
        <v>1</v>
      </c>
      <c r="H4" s="202" t="s">
        <v>1</v>
      </c>
      <c r="J4" s="208" t="s">
        <v>2</v>
      </c>
      <c r="K4" s="208" t="s">
        <v>3</v>
      </c>
      <c r="L4" s="208" t="s">
        <v>4</v>
      </c>
      <c r="N4" s="208" t="s">
        <v>5</v>
      </c>
      <c r="R4" s="202">
        <v>30</v>
      </c>
    </row>
    <row r="5" spans="2:18" ht="20.25" thickBot="1" x14ac:dyDescent="0.25">
      <c r="B5" s="209">
        <f>VLOOKUP(上下水道料金計算表!C9,'計算式（一般用）'!B18:C24,2)</f>
        <v>154</v>
      </c>
      <c r="C5" s="210" t="s">
        <v>12</v>
      </c>
      <c r="D5" s="211">
        <f>ROUNDDOWN(上下水道料金計算表!C16,0)</f>
        <v>20</v>
      </c>
      <c r="E5" s="212" t="s">
        <v>13</v>
      </c>
      <c r="F5" s="211">
        <f>ROUNDDOWN((B5+H5),0)</f>
        <v>3234</v>
      </c>
      <c r="H5" s="202">
        <f>IF(D5="","",SUM(L2,N5:N8))</f>
        <v>3080</v>
      </c>
      <c r="J5" s="213">
        <v>0</v>
      </c>
      <c r="K5" s="213">
        <v>20</v>
      </c>
      <c r="L5" s="214">
        <v>0</v>
      </c>
      <c r="N5" s="202">
        <f>MAX((MIN(K5,D$5)-J5+1)*L5,0)</f>
        <v>0</v>
      </c>
      <c r="R5" s="202">
        <v>40</v>
      </c>
    </row>
    <row r="6" spans="2:18" x14ac:dyDescent="0.2">
      <c r="B6" s="215" t="s">
        <v>14</v>
      </c>
      <c r="D6" s="202" t="s">
        <v>15</v>
      </c>
      <c r="J6" s="202">
        <v>21</v>
      </c>
      <c r="K6" s="202">
        <v>40</v>
      </c>
      <c r="L6" s="214">
        <v>187</v>
      </c>
      <c r="N6" s="214">
        <f>MAX((MIN(K6,D$5)-J6+1)*L6,0)</f>
        <v>0</v>
      </c>
      <c r="R6" s="202">
        <v>50</v>
      </c>
    </row>
    <row r="7" spans="2:18" x14ac:dyDescent="0.2">
      <c r="J7" s="202">
        <v>41</v>
      </c>
      <c r="K7" s="202">
        <v>80</v>
      </c>
      <c r="L7" s="214">
        <v>220</v>
      </c>
      <c r="N7" s="214">
        <f>MAX((MIN(K7,D$5)-J7+1)*L7,0)</f>
        <v>0</v>
      </c>
      <c r="R7" s="202">
        <v>75</v>
      </c>
    </row>
    <row r="8" spans="2:18" x14ac:dyDescent="0.2">
      <c r="J8" s="213">
        <v>81</v>
      </c>
      <c r="K8" s="213">
        <v>999999</v>
      </c>
      <c r="L8" s="214">
        <v>242</v>
      </c>
      <c r="N8" s="202">
        <f>MAX((MIN(K8,D$5)-J8+1)*L8,0)</f>
        <v>0</v>
      </c>
    </row>
    <row r="12" spans="2:18" ht="20.25" thickBot="1" x14ac:dyDescent="0.25">
      <c r="F12" s="207" t="s">
        <v>1</v>
      </c>
      <c r="J12" s="202" t="s">
        <v>17</v>
      </c>
      <c r="K12" s="202" t="s">
        <v>6</v>
      </c>
      <c r="L12" s="204">
        <v>1980</v>
      </c>
    </row>
    <row r="13" spans="2:18" ht="20.25" thickBot="1" x14ac:dyDescent="0.25">
      <c r="F13" s="216">
        <f>ROUNDDOWN(H13,0)</f>
        <v>2860</v>
      </c>
      <c r="H13" s="202">
        <f>IF(D5="","",SUM(L12,N15:N19))</f>
        <v>2860</v>
      </c>
    </row>
    <row r="14" spans="2:18" x14ac:dyDescent="0.2">
      <c r="J14" s="208" t="s">
        <v>2</v>
      </c>
      <c r="K14" s="208" t="s">
        <v>3</v>
      </c>
      <c r="L14" s="208" t="s">
        <v>4</v>
      </c>
      <c r="N14" s="208" t="s">
        <v>5</v>
      </c>
    </row>
    <row r="15" spans="2:18" x14ac:dyDescent="0.2">
      <c r="J15" s="213">
        <v>1</v>
      </c>
      <c r="K15" s="213">
        <v>20</v>
      </c>
      <c r="L15" s="214">
        <v>44</v>
      </c>
      <c r="N15" s="202">
        <f>MAX((MIN(K15,D$5)-J15+1)*L15,0)</f>
        <v>880</v>
      </c>
    </row>
    <row r="16" spans="2:18" x14ac:dyDescent="0.2">
      <c r="B16" s="217"/>
      <c r="C16" s="217"/>
      <c r="J16" s="202">
        <v>21</v>
      </c>
      <c r="K16" s="202">
        <v>40</v>
      </c>
      <c r="L16" s="214">
        <v>165</v>
      </c>
      <c r="N16" s="214">
        <f>MAX((MIN(K16,D$5)-J16+1)*L16,0)</f>
        <v>0</v>
      </c>
    </row>
    <row r="17" spans="2:14" x14ac:dyDescent="0.2">
      <c r="B17" s="218" t="s">
        <v>68</v>
      </c>
      <c r="C17" s="218" t="s">
        <v>69</v>
      </c>
      <c r="D17" s="219"/>
      <c r="J17" s="202">
        <v>41</v>
      </c>
      <c r="K17" s="202">
        <v>80</v>
      </c>
      <c r="L17" s="214">
        <v>187</v>
      </c>
      <c r="N17" s="214">
        <f>MAX((MIN(K17,D$5)-J17+1)*L17,0)</f>
        <v>0</v>
      </c>
    </row>
    <row r="18" spans="2:14" x14ac:dyDescent="0.2">
      <c r="B18" s="220">
        <v>13</v>
      </c>
      <c r="C18" s="221">
        <v>154</v>
      </c>
      <c r="D18" s="222"/>
      <c r="J18" s="213">
        <v>81</v>
      </c>
      <c r="K18" s="213">
        <v>999999</v>
      </c>
      <c r="L18" s="214">
        <v>209</v>
      </c>
      <c r="N18" s="202">
        <f>MAX((MIN(K18,D$5)-J18+1)*L18,0)</f>
        <v>0</v>
      </c>
    </row>
    <row r="19" spans="2:14" x14ac:dyDescent="0.2">
      <c r="B19" s="220">
        <v>20</v>
      </c>
      <c r="C19" s="221">
        <v>286</v>
      </c>
      <c r="D19" s="222"/>
    </row>
    <row r="20" spans="2:14" x14ac:dyDescent="0.2">
      <c r="B20" s="220">
        <v>25</v>
      </c>
      <c r="C20" s="221">
        <v>308</v>
      </c>
      <c r="D20" s="222"/>
    </row>
    <row r="21" spans="2:14" x14ac:dyDescent="0.2">
      <c r="B21" s="220">
        <v>30</v>
      </c>
      <c r="C21" s="221">
        <v>440</v>
      </c>
      <c r="D21" s="222"/>
    </row>
    <row r="22" spans="2:14" x14ac:dyDescent="0.2">
      <c r="B22" s="220">
        <v>40</v>
      </c>
      <c r="C22" s="221">
        <v>506</v>
      </c>
      <c r="D22" s="222"/>
    </row>
    <row r="23" spans="2:14" x14ac:dyDescent="0.2">
      <c r="B23" s="220">
        <v>50</v>
      </c>
      <c r="C23" s="221">
        <v>2200</v>
      </c>
      <c r="D23" s="222"/>
    </row>
    <row r="24" spans="2:14" x14ac:dyDescent="0.2">
      <c r="B24" s="220">
        <v>75</v>
      </c>
      <c r="C24" s="221">
        <v>3080</v>
      </c>
      <c r="D24" s="222"/>
    </row>
    <row r="29" spans="2:14" x14ac:dyDescent="0.2">
      <c r="B29" s="223" t="str">
        <f>A1&amp;""&amp;B1</f>
        <v/>
      </c>
    </row>
  </sheetData>
  <mergeCells count="1">
    <mergeCell ref="B16:C16"/>
  </mergeCells>
  <phoneticPr fontId="1"/>
  <printOptions horizontalCentered="1"/>
  <pageMargins left="0.78740157480314965" right="0.78740157480314965" top="0.78740157480314965" bottom="0.59055118110236227" header="0.51181102362204722"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上下水道料金計算表</vt:lpstr>
      <vt:lpstr>計算式（一般用）</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高根澤 博巳</dc:creator>
  <cp:lastModifiedBy> </cp:lastModifiedBy>
  <cp:lastPrinted>2019-07-01T05:30:35Z</cp:lastPrinted>
  <dcterms:created xsi:type="dcterms:W3CDTF">2012-10-21T06:22:40Z</dcterms:created>
  <dcterms:modified xsi:type="dcterms:W3CDTF">2019-09-10T01:58:14Z</dcterms:modified>
</cp:coreProperties>
</file>